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8_{26DC3B2E-FD10-48CA-9299-04C113ABCCDE}" xr6:coauthVersionLast="47" xr6:coauthVersionMax="47" xr10:uidLastSave="{00000000-0000-0000-0000-000000000000}"/>
  <bookViews>
    <workbookView xWindow="15810" yWindow="-13755" windowWidth="24480" windowHeight="13755" tabRatio="585" xr2:uid="{00000000-000D-0000-FFFF-FFFF00000000}"/>
  </bookViews>
  <sheets>
    <sheet name="Instructions" sheetId="7" r:id="rId1"/>
    <sheet name="Total Summary" sheetId="1" r:id="rId2"/>
    <sheet name="Base Year" sheetId="17" r:id="rId3"/>
    <sheet name="Option Year 1" sheetId="14" r:id="rId4"/>
    <sheet name="Base &amp; OY1 Travel" sheetId="16" r:id="rId5"/>
    <sheet name="Base &amp; OY 1 ODC &amp; Incidental" sheetId="9" r:id="rId6"/>
    <sheet name="Labor Category Pricing" sheetId="15" r:id="rId7"/>
  </sheets>
  <definedNames>
    <definedName name="_xlnm.Print_Area" localSheetId="0">Instructions!$A$1:$L$43</definedName>
    <definedName name="_xlnm.Print_Area" localSheetId="1">'Total Summary'!$A$1:$O$36</definedName>
    <definedName name="_xlnm.Print_Titles" localSheetId="2">'Base Year'!$1:$4</definedName>
    <definedName name="_xlnm.Print_Titles" localSheetId="6">'Labor Category Pricing'!$A:$B</definedName>
    <definedName name="_xlnm.Print_Titles" localSheetId="3">'Option Year 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5" l="1"/>
  <c r="F76" i="9" l="1"/>
  <c r="F78" i="9"/>
  <c r="F63" i="9"/>
  <c r="F65" i="9" s="1"/>
  <c r="F35" i="9"/>
  <c r="F49" i="9"/>
  <c r="F23" i="9"/>
  <c r="L62" i="16"/>
  <c r="K62" i="16"/>
  <c r="H62" i="16"/>
  <c r="L61" i="16"/>
  <c r="K61" i="16"/>
  <c r="H61" i="16"/>
  <c r="L60" i="16"/>
  <c r="K60" i="16"/>
  <c r="H60" i="16"/>
  <c r="L59" i="16"/>
  <c r="K59" i="16"/>
  <c r="H59" i="16"/>
  <c r="L58" i="16"/>
  <c r="K58" i="16"/>
  <c r="H58" i="16"/>
  <c r="L55" i="16"/>
  <c r="K55" i="16"/>
  <c r="H55" i="16"/>
  <c r="L54" i="16"/>
  <c r="K54" i="16"/>
  <c r="H54" i="16"/>
  <c r="L53" i="16"/>
  <c r="K53" i="16"/>
  <c r="H53" i="16"/>
  <c r="L52" i="16"/>
  <c r="K52" i="16"/>
  <c r="H52" i="16"/>
  <c r="L51" i="16"/>
  <c r="K51" i="16"/>
  <c r="H51" i="16"/>
  <c r="L29" i="16"/>
  <c r="K29" i="16"/>
  <c r="H29" i="16"/>
  <c r="L28" i="16"/>
  <c r="K28" i="16"/>
  <c r="H28" i="16"/>
  <c r="L27" i="16"/>
  <c r="K27" i="16"/>
  <c r="H27" i="16"/>
  <c r="L26" i="16"/>
  <c r="K26" i="16"/>
  <c r="H26" i="16"/>
  <c r="L25" i="16"/>
  <c r="K25" i="16"/>
  <c r="H25" i="16"/>
  <c r="L22" i="16"/>
  <c r="K22" i="16"/>
  <c r="H22" i="16"/>
  <c r="L21" i="16"/>
  <c r="K21" i="16"/>
  <c r="H21" i="16"/>
  <c r="L20" i="16"/>
  <c r="K20" i="16"/>
  <c r="H20" i="16"/>
  <c r="L19" i="16"/>
  <c r="K19" i="16"/>
  <c r="H19" i="16"/>
  <c r="L18" i="16"/>
  <c r="K18" i="16"/>
  <c r="H18" i="16"/>
  <c r="F9" i="9"/>
  <c r="K4" i="16"/>
  <c r="L40" i="16"/>
  <c r="K40" i="16"/>
  <c r="H40" i="16"/>
  <c r="L39" i="16"/>
  <c r="K39" i="16"/>
  <c r="H39" i="16"/>
  <c r="L47" i="16"/>
  <c r="K47" i="16"/>
  <c r="H47" i="16"/>
  <c r="L46" i="16"/>
  <c r="K46" i="16"/>
  <c r="H46" i="16"/>
  <c r="L45" i="16"/>
  <c r="K45" i="16"/>
  <c r="H45" i="16"/>
  <c r="L14" i="16"/>
  <c r="K14" i="16"/>
  <c r="H14" i="16"/>
  <c r="L13" i="16"/>
  <c r="K13" i="16"/>
  <c r="H13" i="16"/>
  <c r="L12" i="16"/>
  <c r="K12" i="16"/>
  <c r="H12" i="16"/>
  <c r="L7" i="16"/>
  <c r="K7" i="16"/>
  <c r="H7" i="16"/>
  <c r="L6" i="16"/>
  <c r="K6" i="16"/>
  <c r="H6" i="16"/>
  <c r="L48" i="16"/>
  <c r="K48" i="16"/>
  <c r="H48" i="16"/>
  <c r="L44" i="16"/>
  <c r="K44" i="16"/>
  <c r="M44" i="16" s="1"/>
  <c r="H44" i="16"/>
  <c r="L41" i="16"/>
  <c r="K41" i="16"/>
  <c r="H41" i="16"/>
  <c r="L38" i="16"/>
  <c r="K38" i="16"/>
  <c r="H38" i="16"/>
  <c r="L37" i="16"/>
  <c r="K37" i="16"/>
  <c r="H37" i="16"/>
  <c r="L15" i="16"/>
  <c r="K15" i="16"/>
  <c r="H15" i="16"/>
  <c r="L11" i="16"/>
  <c r="K11" i="16"/>
  <c r="H11" i="16"/>
  <c r="L8" i="16"/>
  <c r="K8" i="16"/>
  <c r="H8" i="16"/>
  <c r="L5" i="16"/>
  <c r="K5" i="16"/>
  <c r="H5" i="16"/>
  <c r="L4" i="16"/>
  <c r="H4" i="16"/>
  <c r="F42" i="9"/>
  <c r="F16" i="9"/>
  <c r="M47" i="16" l="1"/>
  <c r="M49" i="16" s="1"/>
  <c r="M37" i="16"/>
  <c r="M15" i="16"/>
  <c r="M53" i="16"/>
  <c r="M59" i="16"/>
  <c r="M52" i="16"/>
  <c r="M58" i="16"/>
  <c r="M51" i="16"/>
  <c r="M56" i="16" s="1"/>
  <c r="M55" i="16"/>
  <c r="M61" i="16"/>
  <c r="M62" i="16"/>
  <c r="M19" i="16"/>
  <c r="M23" i="16" s="1"/>
  <c r="M25" i="16"/>
  <c r="M30" i="16" s="1"/>
  <c r="M29" i="16"/>
  <c r="M54" i="16"/>
  <c r="M60" i="16"/>
  <c r="F25" i="9"/>
  <c r="F51" i="9"/>
  <c r="M11" i="16"/>
  <c r="M7" i="16"/>
  <c r="M45" i="16"/>
  <c r="M18" i="16"/>
  <c r="M28" i="16"/>
  <c r="M27" i="16"/>
  <c r="M41" i="16"/>
  <c r="M12" i="16"/>
  <c r="M46" i="16"/>
  <c r="M40" i="16"/>
  <c r="M22" i="16"/>
  <c r="M8" i="16"/>
  <c r="M38" i="16"/>
  <c r="M6" i="16"/>
  <c r="M14" i="16"/>
  <c r="M39" i="16"/>
  <c r="M21" i="16"/>
  <c r="M5" i="16"/>
  <c r="M48" i="16"/>
  <c r="M13" i="16"/>
  <c r="M20" i="16"/>
  <c r="M26" i="16"/>
  <c r="M4" i="16"/>
  <c r="M16" i="16" l="1"/>
  <c r="M63" i="16"/>
  <c r="M9" i="16"/>
  <c r="M42" i="16"/>
  <c r="M65" i="16" s="1"/>
  <c r="M32" i="16" l="1"/>
  <c r="N13" i="1"/>
  <c r="AJ423" i="14" l="1"/>
  <c r="M18" i="1" s="1"/>
  <c r="AH423" i="14"/>
  <c r="AG423" i="14"/>
  <c r="AF423" i="14"/>
  <c r="AD423" i="14"/>
  <c r="AC423" i="14"/>
  <c r="AB423" i="14"/>
  <c r="AJ352" i="14"/>
  <c r="M15" i="1" s="1"/>
  <c r="AH352" i="14"/>
  <c r="AG352" i="14"/>
  <c r="AF352" i="14"/>
  <c r="AD352" i="14"/>
  <c r="AC352" i="14"/>
  <c r="J15" i="1" s="1"/>
  <c r="AB352" i="14"/>
  <c r="AJ283" i="14"/>
  <c r="M13" i="1" s="1"/>
  <c r="AH283" i="14"/>
  <c r="AG283" i="14"/>
  <c r="AF283" i="14"/>
  <c r="AD283" i="14"/>
  <c r="K13" i="1" s="1"/>
  <c r="AC283" i="14"/>
  <c r="AB283" i="14"/>
  <c r="AJ212" i="14"/>
  <c r="AH212" i="14"/>
  <c r="AG212" i="14"/>
  <c r="AF212" i="14"/>
  <c r="AD212" i="14"/>
  <c r="AC212" i="14"/>
  <c r="J10" i="1" s="1"/>
  <c r="AB212" i="14"/>
  <c r="AJ143" i="14"/>
  <c r="AH143" i="14"/>
  <c r="AG143" i="14"/>
  <c r="AF143" i="14"/>
  <c r="AD143" i="14"/>
  <c r="AC143" i="14"/>
  <c r="AB143" i="14"/>
  <c r="AJ74" i="14"/>
  <c r="AH74" i="14"/>
  <c r="AG74" i="14"/>
  <c r="AF74" i="14"/>
  <c r="AD74" i="14"/>
  <c r="AC74" i="14"/>
  <c r="AB74" i="14"/>
  <c r="AJ423" i="17"/>
  <c r="AH423" i="17"/>
  <c r="AG423" i="17"/>
  <c r="AF423" i="17"/>
  <c r="AD423" i="17"/>
  <c r="AC423" i="17"/>
  <c r="AB423" i="17"/>
  <c r="AJ352" i="17"/>
  <c r="AH352" i="17"/>
  <c r="AG352" i="17"/>
  <c r="AF352" i="17"/>
  <c r="AD352" i="17"/>
  <c r="AC352" i="17"/>
  <c r="AB352" i="17"/>
  <c r="AJ283" i="17"/>
  <c r="AH283" i="17"/>
  <c r="AG283" i="17"/>
  <c r="AF283" i="17"/>
  <c r="AD283" i="17"/>
  <c r="AC283" i="17"/>
  <c r="AB283" i="17"/>
  <c r="AJ212" i="17"/>
  <c r="AH212" i="17"/>
  <c r="AG212" i="17"/>
  <c r="AF212" i="17"/>
  <c r="AD212" i="17"/>
  <c r="AC212" i="17"/>
  <c r="AB212" i="17"/>
  <c r="AJ143" i="17"/>
  <c r="AJ425" i="17" s="1"/>
  <c r="AH143" i="17"/>
  <c r="AG143" i="17"/>
  <c r="AF143" i="17"/>
  <c r="AD143" i="17"/>
  <c r="AC143" i="17"/>
  <c r="AB143" i="17"/>
  <c r="AJ74" i="17"/>
  <c r="AH74" i="17"/>
  <c r="J6" i="1" s="1"/>
  <c r="AG74" i="17"/>
  <c r="AF74" i="17"/>
  <c r="AD74" i="17"/>
  <c r="AC74" i="17"/>
  <c r="AB74" i="17"/>
  <c r="AB425" i="17" s="1"/>
  <c r="C18" i="1"/>
  <c r="C15" i="1"/>
  <c r="C13" i="1"/>
  <c r="C10" i="1"/>
  <c r="C8" i="1"/>
  <c r="C6" i="1"/>
  <c r="K15" i="1" l="1"/>
  <c r="M10" i="1"/>
  <c r="K8" i="1"/>
  <c r="I13" i="1"/>
  <c r="J13" i="1"/>
  <c r="AD425" i="17"/>
  <c r="J18" i="1"/>
  <c r="AF425" i="17"/>
  <c r="M8" i="1"/>
  <c r="K18" i="1"/>
  <c r="AG425" i="17"/>
  <c r="K6" i="1"/>
  <c r="K10" i="1"/>
  <c r="AJ425" i="14"/>
  <c r="I10" i="1"/>
  <c r="AF425" i="14"/>
  <c r="I8" i="1"/>
  <c r="AB425" i="14"/>
  <c r="AG425" i="14"/>
  <c r="AC425" i="14"/>
  <c r="AH425" i="14"/>
  <c r="J8" i="1"/>
  <c r="M6" i="1"/>
  <c r="I6" i="1"/>
  <c r="I15" i="1"/>
  <c r="I18" i="1"/>
  <c r="AD425" i="14"/>
  <c r="K20" i="1" s="1"/>
  <c r="AH425" i="17"/>
  <c r="AC425" i="17"/>
  <c r="S422" i="17"/>
  <c r="R422" i="17"/>
  <c r="L422" i="17"/>
  <c r="K422" i="17"/>
  <c r="E422" i="17"/>
  <c r="D422" i="17"/>
  <c r="S420" i="17"/>
  <c r="R420" i="17"/>
  <c r="L420" i="17"/>
  <c r="K420" i="17"/>
  <c r="E420" i="17"/>
  <c r="D420" i="17"/>
  <c r="AI418" i="17"/>
  <c r="AE418" i="17"/>
  <c r="AK418" i="17" s="1"/>
  <c r="S418" i="17"/>
  <c r="R418" i="17"/>
  <c r="L418" i="17"/>
  <c r="K418" i="17"/>
  <c r="E418" i="17"/>
  <c r="D418" i="17"/>
  <c r="AA416" i="17"/>
  <c r="Z416" i="17"/>
  <c r="AM416" i="17" s="1"/>
  <c r="U415" i="17"/>
  <c r="S415" i="17"/>
  <c r="R415" i="17"/>
  <c r="T415" i="17" s="1"/>
  <c r="L415" i="17"/>
  <c r="K415" i="17"/>
  <c r="E415" i="17"/>
  <c r="D415" i="17"/>
  <c r="S413" i="17"/>
  <c r="R413" i="17"/>
  <c r="L413" i="17"/>
  <c r="K413" i="17"/>
  <c r="M413" i="17" s="1"/>
  <c r="E413" i="17"/>
  <c r="D413" i="17"/>
  <c r="F413" i="17" s="1"/>
  <c r="G413" i="17" s="1"/>
  <c r="AI411" i="17"/>
  <c r="AE411" i="17"/>
  <c r="S411" i="17"/>
  <c r="R411" i="17"/>
  <c r="T411" i="17" s="1"/>
  <c r="L411" i="17"/>
  <c r="K411" i="17"/>
  <c r="M411" i="17" s="1"/>
  <c r="E411" i="17"/>
  <c r="D411" i="17"/>
  <c r="F411" i="17" s="1"/>
  <c r="G411" i="17" s="1"/>
  <c r="AA409" i="17"/>
  <c r="Z409" i="17"/>
  <c r="AM409" i="17" s="1"/>
  <c r="T408" i="17"/>
  <c r="U408" i="17" s="1"/>
  <c r="S408" i="17"/>
  <c r="R408" i="17"/>
  <c r="M408" i="17"/>
  <c r="N408" i="17" s="1"/>
  <c r="L408" i="17"/>
  <c r="K408" i="17"/>
  <c r="E408" i="17"/>
  <c r="D408" i="17"/>
  <c r="F408" i="17" s="1"/>
  <c r="G408" i="17" s="1"/>
  <c r="S406" i="17"/>
  <c r="R406" i="17"/>
  <c r="T406" i="17" s="1"/>
  <c r="U406" i="17" s="1"/>
  <c r="M406" i="17"/>
  <c r="N406" i="17" s="1"/>
  <c r="L406" i="17"/>
  <c r="K406" i="17"/>
  <c r="F406" i="17"/>
  <c r="G406" i="17" s="1"/>
  <c r="E406" i="17"/>
  <c r="D406" i="17"/>
  <c r="AI404" i="17"/>
  <c r="AE404" i="17"/>
  <c r="AK404" i="17" s="1"/>
  <c r="S404" i="17"/>
  <c r="R404" i="17"/>
  <c r="T404" i="17" s="1"/>
  <c r="U404" i="17" s="1"/>
  <c r="W403" i="17" s="1"/>
  <c r="M404" i="17"/>
  <c r="N404" i="17" s="1"/>
  <c r="L404" i="17"/>
  <c r="K404" i="17"/>
  <c r="F404" i="17"/>
  <c r="G404" i="17" s="1"/>
  <c r="E404" i="17"/>
  <c r="D404" i="17"/>
  <c r="AA402" i="17"/>
  <c r="Z402" i="17"/>
  <c r="AM402" i="17" s="1"/>
  <c r="AA401" i="17"/>
  <c r="Z401" i="17"/>
  <c r="AM401" i="17" s="1"/>
  <c r="S400" i="17"/>
  <c r="R400" i="17"/>
  <c r="L400" i="17"/>
  <c r="K400" i="17"/>
  <c r="E400" i="17"/>
  <c r="D400" i="17"/>
  <c r="S398" i="17"/>
  <c r="R398" i="17"/>
  <c r="L398" i="17"/>
  <c r="K398" i="17"/>
  <c r="E398" i="17"/>
  <c r="D398" i="17"/>
  <c r="AI396" i="17"/>
  <c r="AE396" i="17"/>
  <c r="S396" i="17"/>
  <c r="R396" i="17"/>
  <c r="L396" i="17"/>
  <c r="K396" i="17"/>
  <c r="E396" i="17"/>
  <c r="D396" i="17"/>
  <c r="AA394" i="17"/>
  <c r="Z394" i="17"/>
  <c r="AM394" i="17" s="1"/>
  <c r="S393" i="17"/>
  <c r="R393" i="17"/>
  <c r="L393" i="17"/>
  <c r="K393" i="17"/>
  <c r="M393" i="17" s="1"/>
  <c r="E393" i="17"/>
  <c r="D393" i="17"/>
  <c r="F393" i="17" s="1"/>
  <c r="G393" i="17" s="1"/>
  <c r="S391" i="17"/>
  <c r="R391" i="17"/>
  <c r="N391" i="17"/>
  <c r="L391" i="17"/>
  <c r="K391" i="17"/>
  <c r="M391" i="17" s="1"/>
  <c r="E391" i="17"/>
  <c r="D391" i="17"/>
  <c r="AI389" i="17"/>
  <c r="AE389" i="17"/>
  <c r="AK389" i="17" s="1"/>
  <c r="S389" i="17"/>
  <c r="R389" i="17"/>
  <c r="T389" i="17" s="1"/>
  <c r="U389" i="17" s="1"/>
  <c r="L389" i="17"/>
  <c r="K389" i="17"/>
  <c r="M389" i="17" s="1"/>
  <c r="E389" i="17"/>
  <c r="D389" i="17"/>
  <c r="AA387" i="17"/>
  <c r="Z387" i="17"/>
  <c r="AM387" i="17" s="1"/>
  <c r="T386" i="17"/>
  <c r="U386" i="17" s="1"/>
  <c r="S386" i="17"/>
  <c r="R386" i="17"/>
  <c r="L386" i="17"/>
  <c r="K386" i="17"/>
  <c r="M386" i="17" s="1"/>
  <c r="N386" i="17" s="1"/>
  <c r="E386" i="17"/>
  <c r="F386" i="17" s="1"/>
  <c r="G386" i="17" s="1"/>
  <c r="D386" i="17"/>
  <c r="S384" i="17"/>
  <c r="R384" i="17"/>
  <c r="T384" i="17" s="1"/>
  <c r="U384" i="17" s="1"/>
  <c r="M384" i="17"/>
  <c r="N384" i="17" s="1"/>
  <c r="L384" i="17"/>
  <c r="K384" i="17"/>
  <c r="E384" i="17"/>
  <c r="D384" i="17"/>
  <c r="F384" i="17" s="1"/>
  <c r="G384" i="17" s="1"/>
  <c r="AI382" i="17"/>
  <c r="AK382" i="17" s="1"/>
  <c r="AE382" i="17"/>
  <c r="S382" i="17"/>
  <c r="R382" i="17"/>
  <c r="T382" i="17" s="1"/>
  <c r="U382" i="17" s="1"/>
  <c r="W381" i="17" s="1"/>
  <c r="M382" i="17"/>
  <c r="N382" i="17" s="1"/>
  <c r="L382" i="17"/>
  <c r="K382" i="17"/>
  <c r="E382" i="17"/>
  <c r="D382" i="17"/>
  <c r="F382" i="17" s="1"/>
  <c r="G382" i="17" s="1"/>
  <c r="AM380" i="17"/>
  <c r="AA380" i="17"/>
  <c r="Z380" i="17"/>
  <c r="AA379" i="17"/>
  <c r="Z379" i="17"/>
  <c r="AM379" i="17" s="1"/>
  <c r="S378" i="17"/>
  <c r="R378" i="17"/>
  <c r="L378" i="17"/>
  <c r="K378" i="17"/>
  <c r="E378" i="17"/>
  <c r="D378" i="17"/>
  <c r="S376" i="17"/>
  <c r="R376" i="17"/>
  <c r="L376" i="17"/>
  <c r="K376" i="17"/>
  <c r="E376" i="17"/>
  <c r="D376" i="17"/>
  <c r="AI374" i="17"/>
  <c r="AE374" i="17"/>
  <c r="S374" i="17"/>
  <c r="R374" i="17"/>
  <c r="L374" i="17"/>
  <c r="K374" i="17"/>
  <c r="E374" i="17"/>
  <c r="D374" i="17"/>
  <c r="AA372" i="17"/>
  <c r="Z372" i="17"/>
  <c r="AM372" i="17" s="1"/>
  <c r="S371" i="17"/>
  <c r="R371" i="17"/>
  <c r="N371" i="17"/>
  <c r="L371" i="17"/>
  <c r="K371" i="17"/>
  <c r="M371" i="17" s="1"/>
  <c r="E371" i="17"/>
  <c r="D371" i="17"/>
  <c r="F371" i="17" s="1"/>
  <c r="S369" i="17"/>
  <c r="R369" i="17"/>
  <c r="T369" i="17" s="1"/>
  <c r="U369" i="17" s="1"/>
  <c r="L369" i="17"/>
  <c r="K369" i="17"/>
  <c r="M369" i="17" s="1"/>
  <c r="N369" i="17" s="1"/>
  <c r="E369" i="17"/>
  <c r="D369" i="17"/>
  <c r="F369" i="17" s="1"/>
  <c r="AI367" i="17"/>
  <c r="AE367" i="17"/>
  <c r="AK367" i="17" s="1"/>
  <c r="S367" i="17"/>
  <c r="R367" i="17"/>
  <c r="L367" i="17"/>
  <c r="K367" i="17"/>
  <c r="E367" i="17"/>
  <c r="D367" i="17"/>
  <c r="F367" i="17" s="1"/>
  <c r="G367" i="17" s="1"/>
  <c r="AA365" i="17"/>
  <c r="Z365" i="17"/>
  <c r="AM365" i="17" s="1"/>
  <c r="S364" i="17"/>
  <c r="R364" i="17"/>
  <c r="T364" i="17" s="1"/>
  <c r="L364" i="17"/>
  <c r="K364" i="17"/>
  <c r="E364" i="17"/>
  <c r="D364" i="17"/>
  <c r="S362" i="17"/>
  <c r="R362" i="17"/>
  <c r="T362" i="17" s="1"/>
  <c r="L362" i="17"/>
  <c r="K362" i="17"/>
  <c r="M362" i="17" s="1"/>
  <c r="E362" i="17"/>
  <c r="D362" i="17"/>
  <c r="AI360" i="17"/>
  <c r="AI423" i="17" s="1"/>
  <c r="AE360" i="17"/>
  <c r="S360" i="17"/>
  <c r="R360" i="17"/>
  <c r="T360" i="17" s="1"/>
  <c r="L360" i="17"/>
  <c r="K360" i="17"/>
  <c r="M360" i="17" s="1"/>
  <c r="E360" i="17"/>
  <c r="D360" i="17"/>
  <c r="AA358" i="17"/>
  <c r="Z358" i="17"/>
  <c r="AM358" i="17" s="1"/>
  <c r="AM357" i="17"/>
  <c r="AA357" i="17"/>
  <c r="Z357" i="17"/>
  <c r="AM356" i="17"/>
  <c r="AA356" i="17"/>
  <c r="Z356" i="17"/>
  <c r="S351" i="17"/>
  <c r="R351" i="17"/>
  <c r="T351" i="17" s="1"/>
  <c r="U351" i="17" s="1"/>
  <c r="L351" i="17"/>
  <c r="K351" i="17"/>
  <c r="E351" i="17"/>
  <c r="D351" i="17"/>
  <c r="F351" i="17" s="1"/>
  <c r="S349" i="17"/>
  <c r="T349" i="17" s="1"/>
  <c r="U349" i="17" s="1"/>
  <c r="R349" i="17"/>
  <c r="L349" i="17"/>
  <c r="K349" i="17"/>
  <c r="E349" i="17"/>
  <c r="D349" i="17"/>
  <c r="AI347" i="17"/>
  <c r="AE347" i="17"/>
  <c r="AK347" i="17" s="1"/>
  <c r="S347" i="17"/>
  <c r="R347" i="17"/>
  <c r="T347" i="17" s="1"/>
  <c r="U347" i="17" s="1"/>
  <c r="M347" i="17"/>
  <c r="N347" i="17" s="1"/>
  <c r="L347" i="17"/>
  <c r="K347" i="17"/>
  <c r="E347" i="17"/>
  <c r="D347" i="17"/>
  <c r="F347" i="17" s="1"/>
  <c r="G347" i="17" s="1"/>
  <c r="AM345" i="17"/>
  <c r="AA345" i="17"/>
  <c r="Z345" i="17"/>
  <c r="T344" i="17"/>
  <c r="S344" i="17"/>
  <c r="R344" i="17"/>
  <c r="L344" i="17"/>
  <c r="K344" i="17"/>
  <c r="M344" i="17" s="1"/>
  <c r="E344" i="17"/>
  <c r="D344" i="17"/>
  <c r="F344" i="17" s="1"/>
  <c r="T342" i="17"/>
  <c r="S342" i="17"/>
  <c r="R342" i="17"/>
  <c r="M342" i="17"/>
  <c r="L342" i="17"/>
  <c r="K342" i="17"/>
  <c r="E342" i="17"/>
  <c r="D342" i="17"/>
  <c r="F342" i="17" s="1"/>
  <c r="AI340" i="17"/>
  <c r="AE340" i="17"/>
  <c r="AK340" i="17" s="1"/>
  <c r="T340" i="17"/>
  <c r="S340" i="17"/>
  <c r="R340" i="17"/>
  <c r="M340" i="17"/>
  <c r="L340" i="17"/>
  <c r="K340" i="17"/>
  <c r="E340" i="17"/>
  <c r="D340" i="17"/>
  <c r="F340" i="17" s="1"/>
  <c r="AA338" i="17"/>
  <c r="Z338" i="17"/>
  <c r="AM338" i="17" s="1"/>
  <c r="S337" i="17"/>
  <c r="R337" i="17"/>
  <c r="L337" i="17"/>
  <c r="K337" i="17"/>
  <c r="E337" i="17"/>
  <c r="D337" i="17"/>
  <c r="S335" i="17"/>
  <c r="R335" i="17"/>
  <c r="L335" i="17"/>
  <c r="K335" i="17"/>
  <c r="E335" i="17"/>
  <c r="D335" i="17"/>
  <c r="AI333" i="17"/>
  <c r="AE333" i="17"/>
  <c r="AK333" i="17" s="1"/>
  <c r="S333" i="17"/>
  <c r="R333" i="17"/>
  <c r="L333" i="17"/>
  <c r="K333" i="17"/>
  <c r="E333" i="17"/>
  <c r="D333" i="17"/>
  <c r="AA331" i="17"/>
  <c r="Z331" i="17"/>
  <c r="AM331" i="17" s="1"/>
  <c r="AA330" i="17"/>
  <c r="Z330" i="17"/>
  <c r="AM330" i="17" s="1"/>
  <c r="S329" i="17"/>
  <c r="R329" i="17"/>
  <c r="T329" i="17" s="1"/>
  <c r="U329" i="17" s="1"/>
  <c r="M329" i="17"/>
  <c r="L329" i="17"/>
  <c r="K329" i="17"/>
  <c r="N329" i="17" s="1"/>
  <c r="E329" i="17"/>
  <c r="D329" i="17"/>
  <c r="F329" i="17" s="1"/>
  <c r="G329" i="17" s="1"/>
  <c r="S327" i="17"/>
  <c r="R327" i="17"/>
  <c r="T327" i="17" s="1"/>
  <c r="U327" i="17" s="1"/>
  <c r="M327" i="17"/>
  <c r="L327" i="17"/>
  <c r="K327" i="17"/>
  <c r="N327" i="17" s="1"/>
  <c r="E327" i="17"/>
  <c r="D327" i="17"/>
  <c r="F327" i="17" s="1"/>
  <c r="G327" i="17" s="1"/>
  <c r="AK325" i="17"/>
  <c r="AI325" i="17"/>
  <c r="AE325" i="17"/>
  <c r="S325" i="17"/>
  <c r="T325" i="17" s="1"/>
  <c r="U325" i="17" s="1"/>
  <c r="R325" i="17"/>
  <c r="M325" i="17"/>
  <c r="L325" i="17"/>
  <c r="K325" i="17"/>
  <c r="N325" i="17" s="1"/>
  <c r="P324" i="17" s="1"/>
  <c r="F325" i="17"/>
  <c r="G325" i="17" s="1"/>
  <c r="I324" i="17" s="1"/>
  <c r="E325" i="17"/>
  <c r="D325" i="17"/>
  <c r="AA323" i="17"/>
  <c r="Z323" i="17"/>
  <c r="AM323" i="17" s="1"/>
  <c r="S322" i="17"/>
  <c r="R322" i="17"/>
  <c r="T322" i="17" s="1"/>
  <c r="L322" i="17"/>
  <c r="K322" i="17"/>
  <c r="M322" i="17" s="1"/>
  <c r="E322" i="17"/>
  <c r="F322" i="17" s="1"/>
  <c r="D322" i="17"/>
  <c r="S320" i="17"/>
  <c r="T320" i="17" s="1"/>
  <c r="R320" i="17"/>
  <c r="M320" i="17"/>
  <c r="L320" i="17"/>
  <c r="K320" i="17"/>
  <c r="F320" i="17"/>
  <c r="E320" i="17"/>
  <c r="D320" i="17"/>
  <c r="AI318" i="17"/>
  <c r="AE318" i="17"/>
  <c r="S318" i="17"/>
  <c r="T318" i="17" s="1"/>
  <c r="R318" i="17"/>
  <c r="M318" i="17"/>
  <c r="L318" i="17"/>
  <c r="K318" i="17"/>
  <c r="E318" i="17"/>
  <c r="F318" i="17" s="1"/>
  <c r="D318" i="17"/>
  <c r="AA316" i="17"/>
  <c r="Z316" i="17"/>
  <c r="AM316" i="17" s="1"/>
  <c r="S315" i="17"/>
  <c r="R315" i="17"/>
  <c r="L315" i="17"/>
  <c r="K315" i="17"/>
  <c r="E315" i="17"/>
  <c r="D315" i="17"/>
  <c r="S313" i="17"/>
  <c r="R313" i="17"/>
  <c r="L313" i="17"/>
  <c r="K313" i="17"/>
  <c r="E313" i="17"/>
  <c r="D313" i="17"/>
  <c r="AI311" i="17"/>
  <c r="AE311" i="17"/>
  <c r="AK311" i="17" s="1"/>
  <c r="S311" i="17"/>
  <c r="R311" i="17"/>
  <c r="L311" i="17"/>
  <c r="K311" i="17"/>
  <c r="E311" i="17"/>
  <c r="D311" i="17"/>
  <c r="AM309" i="17"/>
  <c r="AA309" i="17"/>
  <c r="Z309" i="17"/>
  <c r="AM308" i="17"/>
  <c r="AA308" i="17"/>
  <c r="Z308" i="17"/>
  <c r="S307" i="17"/>
  <c r="R307" i="17"/>
  <c r="L307" i="17"/>
  <c r="K307" i="17"/>
  <c r="E307" i="17"/>
  <c r="D307" i="17"/>
  <c r="T305" i="17"/>
  <c r="S305" i="17"/>
  <c r="R305" i="17"/>
  <c r="L305" i="17"/>
  <c r="K305" i="17"/>
  <c r="E305" i="17"/>
  <c r="D305" i="17"/>
  <c r="AI303" i="17"/>
  <c r="AK303" i="17" s="1"/>
  <c r="AE303" i="17"/>
  <c r="S303" i="17"/>
  <c r="R303" i="17"/>
  <c r="T303" i="17" s="1"/>
  <c r="L303" i="17"/>
  <c r="K303" i="17"/>
  <c r="E303" i="17"/>
  <c r="D303" i="17"/>
  <c r="AA301" i="17"/>
  <c r="Z301" i="17"/>
  <c r="AM301" i="17" s="1"/>
  <c r="S300" i="17"/>
  <c r="R300" i="17"/>
  <c r="L300" i="17"/>
  <c r="M300" i="17" s="1"/>
  <c r="K300" i="17"/>
  <c r="E300" i="17"/>
  <c r="D300" i="17"/>
  <c r="S298" i="17"/>
  <c r="R298" i="17"/>
  <c r="L298" i="17"/>
  <c r="K298" i="17"/>
  <c r="M298" i="17" s="1"/>
  <c r="E298" i="17"/>
  <c r="F298" i="17" s="1"/>
  <c r="D298" i="17"/>
  <c r="AI296" i="17"/>
  <c r="AE296" i="17"/>
  <c r="S296" i="17"/>
  <c r="R296" i="17"/>
  <c r="L296" i="17"/>
  <c r="K296" i="17"/>
  <c r="M296" i="17" s="1"/>
  <c r="E296" i="17"/>
  <c r="F296" i="17" s="1"/>
  <c r="D296" i="17"/>
  <c r="AA294" i="17"/>
  <c r="Z294" i="17"/>
  <c r="AM294" i="17" s="1"/>
  <c r="S293" i="17"/>
  <c r="R293" i="17"/>
  <c r="L293" i="17"/>
  <c r="K293" i="17"/>
  <c r="E293" i="17"/>
  <c r="D293" i="17"/>
  <c r="F293" i="17" s="1"/>
  <c r="U291" i="17"/>
  <c r="S291" i="17"/>
  <c r="R291" i="17"/>
  <c r="T291" i="17" s="1"/>
  <c r="L291" i="17"/>
  <c r="K291" i="17"/>
  <c r="E291" i="17"/>
  <c r="D291" i="17"/>
  <c r="AI289" i="17"/>
  <c r="AI352" i="17" s="1"/>
  <c r="AE289" i="17"/>
  <c r="S289" i="17"/>
  <c r="R289" i="17"/>
  <c r="T289" i="17" s="1"/>
  <c r="L289" i="17"/>
  <c r="K289" i="17"/>
  <c r="E289" i="17"/>
  <c r="D289" i="17"/>
  <c r="AM287" i="17"/>
  <c r="AA287" i="17"/>
  <c r="Z287" i="17"/>
  <c r="AM286" i="17"/>
  <c r="AA286" i="17"/>
  <c r="Z286" i="17"/>
  <c r="AM285" i="17"/>
  <c r="AA285" i="17"/>
  <c r="Z285" i="17"/>
  <c r="S282" i="17"/>
  <c r="R282" i="17"/>
  <c r="L282" i="17"/>
  <c r="K282" i="17"/>
  <c r="M282" i="17" s="1"/>
  <c r="E282" i="17"/>
  <c r="D282" i="17"/>
  <c r="S280" i="17"/>
  <c r="R280" i="17"/>
  <c r="L280" i="17"/>
  <c r="K280" i="17"/>
  <c r="F280" i="17"/>
  <c r="E280" i="17"/>
  <c r="D280" i="17"/>
  <c r="AI278" i="17"/>
  <c r="AE278" i="17"/>
  <c r="S278" i="17"/>
  <c r="R278" i="17"/>
  <c r="L278" i="17"/>
  <c r="K278" i="17"/>
  <c r="E278" i="17"/>
  <c r="D278" i="17"/>
  <c r="F278" i="17" s="1"/>
  <c r="AA276" i="17"/>
  <c r="Z276" i="17"/>
  <c r="AM276" i="17" s="1"/>
  <c r="S275" i="17"/>
  <c r="R275" i="17"/>
  <c r="T275" i="17" s="1"/>
  <c r="L275" i="17"/>
  <c r="K275" i="17"/>
  <c r="E275" i="17"/>
  <c r="D275" i="17"/>
  <c r="S273" i="17"/>
  <c r="R273" i="17"/>
  <c r="T273" i="17" s="1"/>
  <c r="L273" i="17"/>
  <c r="K273" i="17"/>
  <c r="E273" i="17"/>
  <c r="D273" i="17"/>
  <c r="AI271" i="17"/>
  <c r="AK271" i="17" s="1"/>
  <c r="AE271" i="17"/>
  <c r="S271" i="17"/>
  <c r="R271" i="17"/>
  <c r="L271" i="17"/>
  <c r="K271" i="17"/>
  <c r="E271" i="17"/>
  <c r="D271" i="17"/>
  <c r="AA269" i="17"/>
  <c r="Z269" i="17"/>
  <c r="AM269" i="17" s="1"/>
  <c r="S268" i="17"/>
  <c r="R268" i="17"/>
  <c r="L268" i="17"/>
  <c r="K268" i="17"/>
  <c r="E268" i="17"/>
  <c r="D268" i="17"/>
  <c r="S266" i="17"/>
  <c r="R266" i="17"/>
  <c r="L266" i="17"/>
  <c r="K266" i="17"/>
  <c r="E266" i="17"/>
  <c r="D266" i="17"/>
  <c r="AI264" i="17"/>
  <c r="AE264" i="17"/>
  <c r="S264" i="17"/>
  <c r="R264" i="17"/>
  <c r="L264" i="17"/>
  <c r="K264" i="17"/>
  <c r="E264" i="17"/>
  <c r="D264" i="17"/>
  <c r="AA262" i="17"/>
  <c r="Z262" i="17"/>
  <c r="AM262" i="17" s="1"/>
  <c r="AM261" i="17"/>
  <c r="AA261" i="17"/>
  <c r="Z261" i="17"/>
  <c r="T260" i="17"/>
  <c r="S260" i="17"/>
  <c r="U260" i="17" s="1"/>
  <c r="R260" i="17"/>
  <c r="N260" i="17"/>
  <c r="M260" i="17"/>
  <c r="L260" i="17"/>
  <c r="K260" i="17"/>
  <c r="F260" i="17"/>
  <c r="E260" i="17"/>
  <c r="G260" i="17" s="1"/>
  <c r="D260" i="17"/>
  <c r="T258" i="17"/>
  <c r="S258" i="17"/>
  <c r="U258" i="17" s="1"/>
  <c r="R258" i="17"/>
  <c r="N258" i="17"/>
  <c r="M258" i="17"/>
  <c r="L258" i="17"/>
  <c r="K258" i="17"/>
  <c r="F258" i="17"/>
  <c r="E258" i="17"/>
  <c r="G258" i="17" s="1"/>
  <c r="D258" i="17"/>
  <c r="AI256" i="17"/>
  <c r="AE256" i="17"/>
  <c r="AK256" i="17" s="1"/>
  <c r="T256" i="17"/>
  <c r="S256" i="17"/>
  <c r="R256" i="17"/>
  <c r="U256" i="17" s="1"/>
  <c r="L256" i="17"/>
  <c r="K256" i="17"/>
  <c r="E256" i="17"/>
  <c r="D256" i="17"/>
  <c r="AM254" i="17"/>
  <c r="AA254" i="17"/>
  <c r="Z254" i="17"/>
  <c r="S253" i="17"/>
  <c r="R253" i="17"/>
  <c r="M253" i="17"/>
  <c r="L253" i="17"/>
  <c r="K253" i="17"/>
  <c r="E253" i="17"/>
  <c r="D253" i="17"/>
  <c r="S251" i="17"/>
  <c r="R251" i="17"/>
  <c r="L251" i="17"/>
  <c r="K251" i="17"/>
  <c r="E251" i="17"/>
  <c r="D251" i="17"/>
  <c r="F251" i="17" s="1"/>
  <c r="AI249" i="17"/>
  <c r="AK249" i="17" s="1"/>
  <c r="AE249" i="17"/>
  <c r="S249" i="17"/>
  <c r="R249" i="17"/>
  <c r="L249" i="17"/>
  <c r="K249" i="17"/>
  <c r="E249" i="17"/>
  <c r="D249" i="17"/>
  <c r="F249" i="17" s="1"/>
  <c r="AA247" i="17"/>
  <c r="Z247" i="17"/>
  <c r="AM247" i="17" s="1"/>
  <c r="S246" i="17"/>
  <c r="R246" i="17"/>
  <c r="L246" i="17"/>
  <c r="K246" i="17"/>
  <c r="E246" i="17"/>
  <c r="D246" i="17"/>
  <c r="S244" i="17"/>
  <c r="R244" i="17"/>
  <c r="L244" i="17"/>
  <c r="K244" i="17"/>
  <c r="E244" i="17"/>
  <c r="D244" i="17"/>
  <c r="AI242" i="17"/>
  <c r="AE242" i="17"/>
  <c r="AK242" i="17" s="1"/>
  <c r="S242" i="17"/>
  <c r="R242" i="17"/>
  <c r="L242" i="17"/>
  <c r="K242" i="17"/>
  <c r="E242" i="17"/>
  <c r="D242" i="17"/>
  <c r="AA240" i="17"/>
  <c r="Z240" i="17"/>
  <c r="AM240" i="17" s="1"/>
  <c r="AA239" i="17"/>
  <c r="Z239" i="17"/>
  <c r="AM239" i="17" s="1"/>
  <c r="T238" i="17"/>
  <c r="U238" i="17" s="1"/>
  <c r="S238" i="17"/>
  <c r="R238" i="17"/>
  <c r="L238" i="17"/>
  <c r="K238" i="17"/>
  <c r="M238" i="17" s="1"/>
  <c r="N238" i="17" s="1"/>
  <c r="E238" i="17"/>
  <c r="D238" i="17"/>
  <c r="F238" i="17" s="1"/>
  <c r="G238" i="17" s="1"/>
  <c r="S236" i="17"/>
  <c r="R236" i="17"/>
  <c r="T236" i="17" s="1"/>
  <c r="U236" i="17" s="1"/>
  <c r="M236" i="17"/>
  <c r="N236" i="17" s="1"/>
  <c r="L236" i="17"/>
  <c r="K236" i="17"/>
  <c r="E236" i="17"/>
  <c r="D236" i="17"/>
  <c r="F236" i="17" s="1"/>
  <c r="G236" i="17" s="1"/>
  <c r="AI234" i="17"/>
  <c r="AE234" i="17"/>
  <c r="AK234" i="17" s="1"/>
  <c r="S234" i="17"/>
  <c r="R234" i="17"/>
  <c r="T234" i="17" s="1"/>
  <c r="U234" i="17" s="1"/>
  <c r="W233" i="17" s="1"/>
  <c r="M234" i="17"/>
  <c r="N234" i="17" s="1"/>
  <c r="L234" i="17"/>
  <c r="K234" i="17"/>
  <c r="E234" i="17"/>
  <c r="D234" i="17"/>
  <c r="F234" i="17" s="1"/>
  <c r="G234" i="17" s="1"/>
  <c r="AA232" i="17"/>
  <c r="Z232" i="17"/>
  <c r="AM232" i="17" s="1"/>
  <c r="S231" i="17"/>
  <c r="R231" i="17"/>
  <c r="L231" i="17"/>
  <c r="K231" i="17"/>
  <c r="E231" i="17"/>
  <c r="D231" i="17"/>
  <c r="S229" i="17"/>
  <c r="R229" i="17"/>
  <c r="T229" i="17" s="1"/>
  <c r="L229" i="17"/>
  <c r="K229" i="17"/>
  <c r="E229" i="17"/>
  <c r="D229" i="17"/>
  <c r="AI227" i="17"/>
  <c r="AK227" i="17" s="1"/>
  <c r="AE227" i="17"/>
  <c r="T227" i="17"/>
  <c r="S227" i="17"/>
  <c r="R227" i="17"/>
  <c r="L227" i="17"/>
  <c r="K227" i="17"/>
  <c r="E227" i="17"/>
  <c r="D227" i="17"/>
  <c r="AA225" i="17"/>
  <c r="Z225" i="17"/>
  <c r="AM225" i="17" s="1"/>
  <c r="S224" i="17"/>
  <c r="R224" i="17"/>
  <c r="L224" i="17"/>
  <c r="K224" i="17"/>
  <c r="E224" i="17"/>
  <c r="D224" i="17"/>
  <c r="S222" i="17"/>
  <c r="R222" i="17"/>
  <c r="L222" i="17"/>
  <c r="K222" i="17"/>
  <c r="M222" i="17" s="1"/>
  <c r="E222" i="17"/>
  <c r="F222" i="17" s="1"/>
  <c r="D222" i="17"/>
  <c r="AI220" i="17"/>
  <c r="AE220" i="17"/>
  <c r="S220" i="17"/>
  <c r="R220" i="17"/>
  <c r="L220" i="17"/>
  <c r="K220" i="17"/>
  <c r="M220" i="17" s="1"/>
  <c r="E220" i="17"/>
  <c r="F220" i="17" s="1"/>
  <c r="D220" i="17"/>
  <c r="AA218" i="17"/>
  <c r="Z218" i="17"/>
  <c r="AM218" i="17" s="1"/>
  <c r="AM217" i="17"/>
  <c r="AA217" i="17"/>
  <c r="Z217" i="17"/>
  <c r="AM216" i="17"/>
  <c r="AA216" i="17"/>
  <c r="Z216" i="17"/>
  <c r="S211" i="17"/>
  <c r="R211" i="17"/>
  <c r="L211" i="17"/>
  <c r="K211" i="17"/>
  <c r="E211" i="17"/>
  <c r="D211" i="17"/>
  <c r="S209" i="17"/>
  <c r="R209" i="17"/>
  <c r="L209" i="17"/>
  <c r="K209" i="17"/>
  <c r="E209" i="17"/>
  <c r="D209" i="17"/>
  <c r="AI207" i="17"/>
  <c r="AE207" i="17"/>
  <c r="S207" i="17"/>
  <c r="R207" i="17"/>
  <c r="L207" i="17"/>
  <c r="K207" i="17"/>
  <c r="E207" i="17"/>
  <c r="D207" i="17"/>
  <c r="AA205" i="17"/>
  <c r="Z205" i="17"/>
  <c r="AM205" i="17" s="1"/>
  <c r="S204" i="17"/>
  <c r="T204" i="17" s="1"/>
  <c r="R204" i="17"/>
  <c r="L204" i="17"/>
  <c r="K204" i="17"/>
  <c r="E204" i="17"/>
  <c r="D204" i="17"/>
  <c r="T202" i="17"/>
  <c r="S202" i="17"/>
  <c r="R202" i="17"/>
  <c r="L202" i="17"/>
  <c r="K202" i="17"/>
  <c r="E202" i="17"/>
  <c r="D202" i="17"/>
  <c r="AI200" i="17"/>
  <c r="AE200" i="17"/>
  <c r="AK200" i="17" s="1"/>
  <c r="S200" i="17"/>
  <c r="R200" i="17"/>
  <c r="T200" i="17" s="1"/>
  <c r="L200" i="17"/>
  <c r="M200" i="17" s="1"/>
  <c r="K200" i="17"/>
  <c r="E200" i="17"/>
  <c r="D200" i="17"/>
  <c r="AA198" i="17"/>
  <c r="Z198" i="17"/>
  <c r="AM198" i="17" s="1"/>
  <c r="S197" i="17"/>
  <c r="R197" i="17"/>
  <c r="L197" i="17"/>
  <c r="K197" i="17"/>
  <c r="E197" i="17"/>
  <c r="D197" i="17"/>
  <c r="F197" i="17" s="1"/>
  <c r="S195" i="17"/>
  <c r="R195" i="17"/>
  <c r="L195" i="17"/>
  <c r="K195" i="17"/>
  <c r="E195" i="17"/>
  <c r="D195" i="17"/>
  <c r="AI193" i="17"/>
  <c r="AE193" i="17"/>
  <c r="AK193" i="17" s="1"/>
  <c r="S193" i="17"/>
  <c r="R193" i="17"/>
  <c r="L193" i="17"/>
  <c r="K193" i="17"/>
  <c r="E193" i="17"/>
  <c r="D193" i="17"/>
  <c r="F193" i="17" s="1"/>
  <c r="AA191" i="17"/>
  <c r="Z191" i="17"/>
  <c r="AM191" i="17" s="1"/>
  <c r="AA190" i="17"/>
  <c r="Z190" i="17"/>
  <c r="AM190" i="17" s="1"/>
  <c r="S189" i="17"/>
  <c r="R189" i="17"/>
  <c r="L189" i="17"/>
  <c r="K189" i="17"/>
  <c r="E189" i="17"/>
  <c r="D189" i="17"/>
  <c r="S187" i="17"/>
  <c r="R187" i="17"/>
  <c r="L187" i="17"/>
  <c r="K187" i="17"/>
  <c r="E187" i="17"/>
  <c r="D187" i="17"/>
  <c r="AI185" i="17"/>
  <c r="AK185" i="17" s="1"/>
  <c r="AE185" i="17"/>
  <c r="S185" i="17"/>
  <c r="R185" i="17"/>
  <c r="L185" i="17"/>
  <c r="K185" i="17"/>
  <c r="E185" i="17"/>
  <c r="D185" i="17"/>
  <c r="AA183" i="17"/>
  <c r="Z183" i="17"/>
  <c r="AM183" i="17" s="1"/>
  <c r="S182" i="17"/>
  <c r="R182" i="17"/>
  <c r="L182" i="17"/>
  <c r="K182" i="17"/>
  <c r="E182" i="17"/>
  <c r="D182" i="17"/>
  <c r="S180" i="17"/>
  <c r="R180" i="17"/>
  <c r="L180" i="17"/>
  <c r="K180" i="17"/>
  <c r="E180" i="17"/>
  <c r="D180" i="17"/>
  <c r="AI178" i="17"/>
  <c r="AE178" i="17"/>
  <c r="AK178" i="17" s="1"/>
  <c r="S178" i="17"/>
  <c r="R178" i="17"/>
  <c r="L178" i="17"/>
  <c r="K178" i="17"/>
  <c r="E178" i="17"/>
  <c r="D178" i="17"/>
  <c r="AA176" i="17"/>
  <c r="Z176" i="17"/>
  <c r="AM176" i="17" s="1"/>
  <c r="S175" i="17"/>
  <c r="R175" i="17"/>
  <c r="T175" i="17" s="1"/>
  <c r="U175" i="17" s="1"/>
  <c r="L175" i="17"/>
  <c r="K175" i="17"/>
  <c r="E175" i="17"/>
  <c r="D175" i="17"/>
  <c r="F175" i="17" s="1"/>
  <c r="S173" i="17"/>
  <c r="R173" i="17"/>
  <c r="T173" i="17" s="1"/>
  <c r="U173" i="17" s="1"/>
  <c r="L173" i="17"/>
  <c r="K173" i="17"/>
  <c r="M173" i="17" s="1"/>
  <c r="N173" i="17" s="1"/>
  <c r="E173" i="17"/>
  <c r="D173" i="17"/>
  <c r="AI171" i="17"/>
  <c r="AE171" i="17"/>
  <c r="S171" i="17"/>
  <c r="R171" i="17"/>
  <c r="T171" i="17" s="1"/>
  <c r="U171" i="17" s="1"/>
  <c r="L171" i="17"/>
  <c r="K171" i="17"/>
  <c r="E171" i="17"/>
  <c r="D171" i="17"/>
  <c r="F171" i="17" s="1"/>
  <c r="AM169" i="17"/>
  <c r="AA169" i="17"/>
  <c r="Z169" i="17"/>
  <c r="AM168" i="17"/>
  <c r="AA168" i="17"/>
  <c r="Z168" i="17"/>
  <c r="S167" i="17"/>
  <c r="R167" i="17"/>
  <c r="L167" i="17"/>
  <c r="K167" i="17"/>
  <c r="E167" i="17"/>
  <c r="D167" i="17"/>
  <c r="S165" i="17"/>
  <c r="R165" i="17"/>
  <c r="L165" i="17"/>
  <c r="K165" i="17"/>
  <c r="E165" i="17"/>
  <c r="D165" i="17"/>
  <c r="AI163" i="17"/>
  <c r="AE163" i="17"/>
  <c r="S163" i="17"/>
  <c r="R163" i="17"/>
  <c r="L163" i="17"/>
  <c r="K163" i="17"/>
  <c r="E163" i="17"/>
  <c r="D163" i="17"/>
  <c r="AA161" i="17"/>
  <c r="Z161" i="17"/>
  <c r="AM161" i="17" s="1"/>
  <c r="S160" i="17"/>
  <c r="R160" i="17"/>
  <c r="L160" i="17"/>
  <c r="K160" i="17"/>
  <c r="E160" i="17"/>
  <c r="D160" i="17"/>
  <c r="S158" i="17"/>
  <c r="R158" i="17"/>
  <c r="L158" i="17"/>
  <c r="K158" i="17"/>
  <c r="E158" i="17"/>
  <c r="D158" i="17"/>
  <c r="AI156" i="17"/>
  <c r="AE156" i="17"/>
  <c r="S156" i="17"/>
  <c r="R156" i="17"/>
  <c r="L156" i="17"/>
  <c r="K156" i="17"/>
  <c r="E156" i="17"/>
  <c r="D156" i="17"/>
  <c r="AA154" i="17"/>
  <c r="Z154" i="17"/>
  <c r="AM154" i="17" s="1"/>
  <c r="S153" i="17"/>
  <c r="R153" i="17"/>
  <c r="L153" i="17"/>
  <c r="K153" i="17"/>
  <c r="M153" i="17" s="1"/>
  <c r="E153" i="17"/>
  <c r="D153" i="17"/>
  <c r="F153" i="17" s="1"/>
  <c r="G153" i="17" s="1"/>
  <c r="S151" i="17"/>
  <c r="R151" i="17"/>
  <c r="T151" i="17" s="1"/>
  <c r="U151" i="17" s="1"/>
  <c r="L151" i="17"/>
  <c r="K151" i="17"/>
  <c r="E151" i="17"/>
  <c r="D151" i="17"/>
  <c r="AI149" i="17"/>
  <c r="AI212" i="17" s="1"/>
  <c r="AE149" i="17"/>
  <c r="S149" i="17"/>
  <c r="R149" i="17"/>
  <c r="T149" i="17" s="1"/>
  <c r="U149" i="17" s="1"/>
  <c r="L149" i="17"/>
  <c r="K149" i="17"/>
  <c r="E149" i="17"/>
  <c r="D149" i="17"/>
  <c r="F149" i="17" s="1"/>
  <c r="AA147" i="17"/>
  <c r="Z147" i="17"/>
  <c r="AM147" i="17" s="1"/>
  <c r="AM146" i="17"/>
  <c r="AA146" i="17"/>
  <c r="Z146" i="17"/>
  <c r="AM145" i="17"/>
  <c r="AA145" i="17"/>
  <c r="Z145" i="17"/>
  <c r="S142" i="17"/>
  <c r="R142" i="17"/>
  <c r="L142" i="17"/>
  <c r="K142" i="17"/>
  <c r="E142" i="17"/>
  <c r="D142" i="17"/>
  <c r="S140" i="17"/>
  <c r="R140" i="17"/>
  <c r="L140" i="17"/>
  <c r="K140" i="17"/>
  <c r="E140" i="17"/>
  <c r="D140" i="17"/>
  <c r="AI138" i="17"/>
  <c r="AE138" i="17"/>
  <c r="S138" i="17"/>
  <c r="R138" i="17"/>
  <c r="L138" i="17"/>
  <c r="K138" i="17"/>
  <c r="E138" i="17"/>
  <c r="D138" i="17"/>
  <c r="AA136" i="17"/>
  <c r="Z136" i="17"/>
  <c r="AM136" i="17" s="1"/>
  <c r="S135" i="17"/>
  <c r="R135" i="17"/>
  <c r="L135" i="17"/>
  <c r="K135" i="17"/>
  <c r="M135" i="17" s="1"/>
  <c r="N135" i="17" s="1"/>
  <c r="E135" i="17"/>
  <c r="D135" i="17"/>
  <c r="F135" i="17" s="1"/>
  <c r="G135" i="17" s="1"/>
  <c r="S133" i="17"/>
  <c r="R133" i="17"/>
  <c r="L133" i="17"/>
  <c r="K133" i="17"/>
  <c r="M133" i="17" s="1"/>
  <c r="E133" i="17"/>
  <c r="D133" i="17"/>
  <c r="AI131" i="17"/>
  <c r="AE131" i="17"/>
  <c r="AK131" i="17" s="1"/>
  <c r="S131" i="17"/>
  <c r="R131" i="17"/>
  <c r="T131" i="17" s="1"/>
  <c r="L131" i="17"/>
  <c r="K131" i="17"/>
  <c r="M131" i="17" s="1"/>
  <c r="E131" i="17"/>
  <c r="D131" i="17"/>
  <c r="F131" i="17" s="1"/>
  <c r="G131" i="17" s="1"/>
  <c r="AM129" i="17"/>
  <c r="AA129" i="17"/>
  <c r="Z129" i="17"/>
  <c r="T128" i="17"/>
  <c r="U128" i="17" s="1"/>
  <c r="S128" i="17"/>
  <c r="R128" i="17"/>
  <c r="M128" i="17"/>
  <c r="N128" i="17" s="1"/>
  <c r="L128" i="17"/>
  <c r="K128" i="17"/>
  <c r="E128" i="17"/>
  <c r="D128" i="17"/>
  <c r="F128" i="17" s="1"/>
  <c r="G128" i="17" s="1"/>
  <c r="S126" i="17"/>
  <c r="T126" i="17" s="1"/>
  <c r="U126" i="17" s="1"/>
  <c r="R126" i="17"/>
  <c r="M126" i="17"/>
  <c r="N126" i="17" s="1"/>
  <c r="L126" i="17"/>
  <c r="K126" i="17"/>
  <c r="F126" i="17"/>
  <c r="G126" i="17" s="1"/>
  <c r="E126" i="17"/>
  <c r="D126" i="17"/>
  <c r="AI124" i="17"/>
  <c r="AE124" i="17"/>
  <c r="AK124" i="17" s="1"/>
  <c r="S124" i="17"/>
  <c r="T124" i="17" s="1"/>
  <c r="U124" i="17" s="1"/>
  <c r="R124" i="17"/>
  <c r="M124" i="17"/>
  <c r="N124" i="17" s="1"/>
  <c r="L124" i="17"/>
  <c r="K124" i="17"/>
  <c r="F124" i="17"/>
  <c r="G124" i="17" s="1"/>
  <c r="E124" i="17"/>
  <c r="D124" i="17"/>
  <c r="AA122" i="17"/>
  <c r="Z122" i="17"/>
  <c r="AM122" i="17" s="1"/>
  <c r="AA121" i="17"/>
  <c r="Z121" i="17"/>
  <c r="AM121" i="17" s="1"/>
  <c r="S120" i="17"/>
  <c r="R120" i="17"/>
  <c r="L120" i="17"/>
  <c r="K120" i="17"/>
  <c r="E120" i="17"/>
  <c r="D120" i="17"/>
  <c r="S118" i="17"/>
  <c r="R118" i="17"/>
  <c r="L118" i="17"/>
  <c r="K118" i="17"/>
  <c r="E118" i="17"/>
  <c r="D118" i="17"/>
  <c r="AI116" i="17"/>
  <c r="AE116" i="17"/>
  <c r="S116" i="17"/>
  <c r="R116" i="17"/>
  <c r="L116" i="17"/>
  <c r="K116" i="17"/>
  <c r="E116" i="17"/>
  <c r="D116" i="17"/>
  <c r="AA114" i="17"/>
  <c r="Z114" i="17"/>
  <c r="AM114" i="17" s="1"/>
  <c r="S113" i="17"/>
  <c r="R113" i="17"/>
  <c r="T113" i="17" s="1"/>
  <c r="L113" i="17"/>
  <c r="K113" i="17"/>
  <c r="M113" i="17" s="1"/>
  <c r="E113" i="17"/>
  <c r="D113" i="17"/>
  <c r="S111" i="17"/>
  <c r="R111" i="17"/>
  <c r="L111" i="17"/>
  <c r="K111" i="17"/>
  <c r="E111" i="17"/>
  <c r="D111" i="17"/>
  <c r="AI109" i="17"/>
  <c r="AE109" i="17"/>
  <c r="AK109" i="17" s="1"/>
  <c r="S109" i="17"/>
  <c r="R109" i="17"/>
  <c r="L109" i="17"/>
  <c r="K109" i="17"/>
  <c r="M109" i="17" s="1"/>
  <c r="E109" i="17"/>
  <c r="D109" i="17"/>
  <c r="AM107" i="17"/>
  <c r="AA107" i="17"/>
  <c r="Z107" i="17"/>
  <c r="T106" i="17"/>
  <c r="U106" i="17" s="1"/>
  <c r="S106" i="17"/>
  <c r="R106" i="17"/>
  <c r="L106" i="17"/>
  <c r="K106" i="17"/>
  <c r="M106" i="17" s="1"/>
  <c r="N106" i="17" s="1"/>
  <c r="E106" i="17"/>
  <c r="F106" i="17" s="1"/>
  <c r="G106" i="17" s="1"/>
  <c r="D106" i="17"/>
  <c r="T104" i="17"/>
  <c r="U104" i="17" s="1"/>
  <c r="S104" i="17"/>
  <c r="R104" i="17"/>
  <c r="M104" i="17"/>
  <c r="N104" i="17" s="1"/>
  <c r="L104" i="17"/>
  <c r="K104" i="17"/>
  <c r="E104" i="17"/>
  <c r="D104" i="17"/>
  <c r="F104" i="17" s="1"/>
  <c r="G104" i="17" s="1"/>
  <c r="AI102" i="17"/>
  <c r="AK102" i="17" s="1"/>
  <c r="AE102" i="17"/>
  <c r="T102" i="17"/>
  <c r="U102" i="17" s="1"/>
  <c r="W101" i="17" s="1"/>
  <c r="S102" i="17"/>
  <c r="R102" i="17"/>
  <c r="M102" i="17"/>
  <c r="N102" i="17" s="1"/>
  <c r="L102" i="17"/>
  <c r="K102" i="17"/>
  <c r="E102" i="17"/>
  <c r="D102" i="17"/>
  <c r="F102" i="17" s="1"/>
  <c r="G102" i="17" s="1"/>
  <c r="AA100" i="17"/>
  <c r="Z100" i="17"/>
  <c r="AM100" i="17" s="1"/>
  <c r="AA99" i="17"/>
  <c r="Z99" i="17"/>
  <c r="AM99" i="17" s="1"/>
  <c r="S98" i="17"/>
  <c r="R98" i="17"/>
  <c r="L98" i="17"/>
  <c r="K98" i="17"/>
  <c r="E98" i="17"/>
  <c r="D98" i="17"/>
  <c r="S96" i="17"/>
  <c r="R96" i="17"/>
  <c r="L96" i="17"/>
  <c r="K96" i="17"/>
  <c r="E96" i="17"/>
  <c r="D96" i="17"/>
  <c r="AI94" i="17"/>
  <c r="AE94" i="17"/>
  <c r="S94" i="17"/>
  <c r="R94" i="17"/>
  <c r="L94" i="17"/>
  <c r="K94" i="17"/>
  <c r="E94" i="17"/>
  <c r="D94" i="17"/>
  <c r="AA92" i="17"/>
  <c r="Z92" i="17"/>
  <c r="AM92" i="17" s="1"/>
  <c r="S91" i="17"/>
  <c r="R91" i="17"/>
  <c r="T91" i="17" s="1"/>
  <c r="U91" i="17" s="1"/>
  <c r="L91" i="17"/>
  <c r="K91" i="17"/>
  <c r="E91" i="17"/>
  <c r="D91" i="17"/>
  <c r="F91" i="17" s="1"/>
  <c r="S89" i="17"/>
  <c r="R89" i="17"/>
  <c r="T89" i="17" s="1"/>
  <c r="U89" i="17" s="1"/>
  <c r="L89" i="17"/>
  <c r="K89" i="17"/>
  <c r="M89" i="17" s="1"/>
  <c r="N89" i="17" s="1"/>
  <c r="E89" i="17"/>
  <c r="D89" i="17"/>
  <c r="F89" i="17" s="1"/>
  <c r="AI87" i="17"/>
  <c r="AE87" i="17"/>
  <c r="S87" i="17"/>
  <c r="R87" i="17"/>
  <c r="L87" i="17"/>
  <c r="K87" i="17"/>
  <c r="E87" i="17"/>
  <c r="D87" i="17"/>
  <c r="F87" i="17" s="1"/>
  <c r="AA85" i="17"/>
  <c r="Z85" i="17"/>
  <c r="AM85" i="17" s="1"/>
  <c r="S84" i="17"/>
  <c r="R84" i="17"/>
  <c r="T84" i="17" s="1"/>
  <c r="L84" i="17"/>
  <c r="K84" i="17"/>
  <c r="E84" i="17"/>
  <c r="D84" i="17"/>
  <c r="S82" i="17"/>
  <c r="R82" i="17"/>
  <c r="T82" i="17" s="1"/>
  <c r="L82" i="17"/>
  <c r="K82" i="17"/>
  <c r="M82" i="17" s="1"/>
  <c r="E82" i="17"/>
  <c r="D82" i="17"/>
  <c r="AI80" i="17"/>
  <c r="AE80" i="17"/>
  <c r="AK80" i="17" s="1"/>
  <c r="S80" i="17"/>
  <c r="R80" i="17"/>
  <c r="T80" i="17" s="1"/>
  <c r="L80" i="17"/>
  <c r="K80" i="17"/>
  <c r="M80" i="17" s="1"/>
  <c r="E80" i="17"/>
  <c r="D80" i="17"/>
  <c r="AA78" i="17"/>
  <c r="Z78" i="17"/>
  <c r="AM78" i="17" s="1"/>
  <c r="AM77" i="17"/>
  <c r="AA77" i="17"/>
  <c r="Z77" i="17"/>
  <c r="AM76" i="17"/>
  <c r="AA76" i="17"/>
  <c r="Z76" i="17"/>
  <c r="S73" i="17"/>
  <c r="R73" i="17"/>
  <c r="L73" i="17"/>
  <c r="K73" i="17"/>
  <c r="E73" i="17"/>
  <c r="D73" i="17"/>
  <c r="F73" i="17" s="1"/>
  <c r="S71" i="17"/>
  <c r="R71" i="17"/>
  <c r="T71" i="17" s="1"/>
  <c r="L71" i="17"/>
  <c r="K71" i="17"/>
  <c r="E71" i="17"/>
  <c r="D71" i="17"/>
  <c r="F71" i="17" s="1"/>
  <c r="AI69" i="17"/>
  <c r="AE69" i="17"/>
  <c r="S69" i="17"/>
  <c r="R69" i="17"/>
  <c r="L69" i="17"/>
  <c r="K69" i="17"/>
  <c r="E69" i="17"/>
  <c r="D69" i="17"/>
  <c r="AA67" i="17"/>
  <c r="Z67" i="17"/>
  <c r="AM67" i="17" s="1"/>
  <c r="S66" i="17"/>
  <c r="R66" i="17"/>
  <c r="T66" i="17" s="1"/>
  <c r="U66" i="17" s="1"/>
  <c r="L66" i="17"/>
  <c r="K66" i="17"/>
  <c r="E66" i="17"/>
  <c r="D66" i="17"/>
  <c r="F66" i="17" s="1"/>
  <c r="G66" i="17" s="1"/>
  <c r="S64" i="17"/>
  <c r="R64" i="17"/>
  <c r="L64" i="17"/>
  <c r="K64" i="17"/>
  <c r="M64" i="17" s="1"/>
  <c r="N64" i="17" s="1"/>
  <c r="E64" i="17"/>
  <c r="D64" i="17"/>
  <c r="F64" i="17" s="1"/>
  <c r="G64" i="17" s="1"/>
  <c r="AI62" i="17"/>
  <c r="AE62" i="17"/>
  <c r="AK62" i="17" s="1"/>
  <c r="S62" i="17"/>
  <c r="R62" i="17"/>
  <c r="L62" i="17"/>
  <c r="K62" i="17"/>
  <c r="M62" i="17" s="1"/>
  <c r="N62" i="17" s="1"/>
  <c r="E62" i="17"/>
  <c r="D62" i="17"/>
  <c r="AM60" i="17"/>
  <c r="AA60" i="17"/>
  <c r="Z60" i="17"/>
  <c r="S59" i="17"/>
  <c r="R59" i="17"/>
  <c r="T59" i="17" s="1"/>
  <c r="U59" i="17" s="1"/>
  <c r="M59" i="17"/>
  <c r="N59" i="17" s="1"/>
  <c r="L59" i="17"/>
  <c r="K59" i="17"/>
  <c r="E59" i="17"/>
  <c r="F59" i="17" s="1"/>
  <c r="G59" i="17" s="1"/>
  <c r="D59" i="17"/>
  <c r="S57" i="17"/>
  <c r="T57" i="17" s="1"/>
  <c r="U57" i="17" s="1"/>
  <c r="R57" i="17"/>
  <c r="L57" i="17"/>
  <c r="K57" i="17"/>
  <c r="M57" i="17" s="1"/>
  <c r="N57" i="17" s="1"/>
  <c r="F57" i="17"/>
  <c r="G57" i="17" s="1"/>
  <c r="E57" i="17"/>
  <c r="D57" i="17"/>
  <c r="AI55" i="17"/>
  <c r="AK55" i="17" s="1"/>
  <c r="AE55" i="17"/>
  <c r="S55" i="17"/>
  <c r="T55" i="17" s="1"/>
  <c r="U55" i="17" s="1"/>
  <c r="W54" i="17" s="1"/>
  <c r="R55" i="17"/>
  <c r="L55" i="17"/>
  <c r="K55" i="17"/>
  <c r="M55" i="17" s="1"/>
  <c r="N55" i="17" s="1"/>
  <c r="F55" i="17"/>
  <c r="G55" i="17" s="1"/>
  <c r="E55" i="17"/>
  <c r="D55" i="17"/>
  <c r="AM53" i="17"/>
  <c r="AA53" i="17"/>
  <c r="Z53" i="17"/>
  <c r="AA52" i="17"/>
  <c r="Z52" i="17"/>
  <c r="AM52" i="17" s="1"/>
  <c r="S51" i="17"/>
  <c r="R51" i="17"/>
  <c r="L51" i="17"/>
  <c r="K51" i="17"/>
  <c r="E51" i="17"/>
  <c r="D51" i="17"/>
  <c r="S49" i="17"/>
  <c r="R49" i="17"/>
  <c r="L49" i="17"/>
  <c r="K49" i="17"/>
  <c r="E49" i="17"/>
  <c r="D49" i="17"/>
  <c r="AI47" i="17"/>
  <c r="AE47" i="17"/>
  <c r="AK47" i="17" s="1"/>
  <c r="S47" i="17"/>
  <c r="R47" i="17"/>
  <c r="L47" i="17"/>
  <c r="K47" i="17"/>
  <c r="E47" i="17"/>
  <c r="D47" i="17"/>
  <c r="AA45" i="17"/>
  <c r="Z45" i="17"/>
  <c r="AM45" i="17" s="1"/>
  <c r="S44" i="17"/>
  <c r="R44" i="17"/>
  <c r="T44" i="17" s="1"/>
  <c r="U44" i="17" s="1"/>
  <c r="L44" i="17"/>
  <c r="K44" i="17"/>
  <c r="M44" i="17" s="1"/>
  <c r="N44" i="17" s="1"/>
  <c r="E44" i="17"/>
  <c r="D44" i="17"/>
  <c r="F44" i="17" s="1"/>
  <c r="G44" i="17" s="1"/>
  <c r="S42" i="17"/>
  <c r="R42" i="17"/>
  <c r="L42" i="17"/>
  <c r="K42" i="17"/>
  <c r="M42" i="17" s="1"/>
  <c r="N42" i="17" s="1"/>
  <c r="E42" i="17"/>
  <c r="D42" i="17"/>
  <c r="AI40" i="17"/>
  <c r="AE40" i="17"/>
  <c r="AK40" i="17" s="1"/>
  <c r="S40" i="17"/>
  <c r="R40" i="17"/>
  <c r="T40" i="17" s="1"/>
  <c r="U40" i="17" s="1"/>
  <c r="L40" i="17"/>
  <c r="K40" i="17"/>
  <c r="M40" i="17" s="1"/>
  <c r="N40" i="17" s="1"/>
  <c r="E40" i="17"/>
  <c r="D40" i="17"/>
  <c r="AA38" i="17"/>
  <c r="Z38" i="17"/>
  <c r="AM38" i="17" s="1"/>
  <c r="S37" i="17"/>
  <c r="R37" i="17"/>
  <c r="T37" i="17" s="1"/>
  <c r="U37" i="17" s="1"/>
  <c r="L37" i="17"/>
  <c r="K37" i="17"/>
  <c r="M37" i="17" s="1"/>
  <c r="N37" i="17" s="1"/>
  <c r="E37" i="17"/>
  <c r="F37" i="17" s="1"/>
  <c r="G37" i="17" s="1"/>
  <c r="D37" i="17"/>
  <c r="S35" i="17"/>
  <c r="R35" i="17"/>
  <c r="T35" i="17" s="1"/>
  <c r="U35" i="17" s="1"/>
  <c r="L35" i="17"/>
  <c r="K35" i="17"/>
  <c r="M35" i="17" s="1"/>
  <c r="N35" i="17" s="1"/>
  <c r="E35" i="17"/>
  <c r="D35" i="17"/>
  <c r="F35" i="17" s="1"/>
  <c r="G35" i="17" s="1"/>
  <c r="AI33" i="17"/>
  <c r="AK33" i="17" s="1"/>
  <c r="AE33" i="17"/>
  <c r="S33" i="17"/>
  <c r="R33" i="17"/>
  <c r="T33" i="17" s="1"/>
  <c r="U33" i="17" s="1"/>
  <c r="W32" i="17" s="1"/>
  <c r="L33" i="17"/>
  <c r="K33" i="17"/>
  <c r="M33" i="17" s="1"/>
  <c r="N33" i="17" s="1"/>
  <c r="P32" i="17" s="1"/>
  <c r="E33" i="17"/>
  <c r="D33" i="17"/>
  <c r="F33" i="17" s="1"/>
  <c r="G33" i="17" s="1"/>
  <c r="AA31" i="17"/>
  <c r="Z31" i="17"/>
  <c r="AM31" i="17" s="1"/>
  <c r="AA30" i="17"/>
  <c r="Z30" i="17"/>
  <c r="AM30" i="17" s="1"/>
  <c r="S29" i="17"/>
  <c r="R29" i="17"/>
  <c r="L29" i="17"/>
  <c r="K29" i="17"/>
  <c r="E29" i="17"/>
  <c r="D29" i="17"/>
  <c r="S27" i="17"/>
  <c r="R27" i="17"/>
  <c r="L27" i="17"/>
  <c r="K27" i="17"/>
  <c r="E27" i="17"/>
  <c r="D27" i="17"/>
  <c r="AI25" i="17"/>
  <c r="AE25" i="17"/>
  <c r="S25" i="17"/>
  <c r="R25" i="17"/>
  <c r="L25" i="17"/>
  <c r="K25" i="17"/>
  <c r="E25" i="17"/>
  <c r="D25" i="17"/>
  <c r="AA23" i="17"/>
  <c r="Z23" i="17"/>
  <c r="AM23" i="17" s="1"/>
  <c r="S22" i="17"/>
  <c r="R22" i="17"/>
  <c r="T22" i="17" s="1"/>
  <c r="U22" i="17" s="1"/>
  <c r="L22" i="17"/>
  <c r="K22" i="17"/>
  <c r="E22" i="17"/>
  <c r="D22" i="17"/>
  <c r="F22" i="17" s="1"/>
  <c r="G22" i="17" s="1"/>
  <c r="S20" i="17"/>
  <c r="R20" i="17"/>
  <c r="T20" i="17" s="1"/>
  <c r="U20" i="17" s="1"/>
  <c r="L20" i="17"/>
  <c r="K20" i="17"/>
  <c r="M20" i="17" s="1"/>
  <c r="N20" i="17" s="1"/>
  <c r="E20" i="17"/>
  <c r="D20" i="17"/>
  <c r="AI18" i="17"/>
  <c r="AE18" i="17"/>
  <c r="AK18" i="17" s="1"/>
  <c r="S18" i="17"/>
  <c r="R18" i="17"/>
  <c r="L18" i="17"/>
  <c r="K18" i="17"/>
  <c r="M18" i="17" s="1"/>
  <c r="N18" i="17" s="1"/>
  <c r="E18" i="17"/>
  <c r="D18" i="17"/>
  <c r="F18" i="17" s="1"/>
  <c r="G18" i="17" s="1"/>
  <c r="AA16" i="17"/>
  <c r="Z16" i="17"/>
  <c r="AM16" i="17" s="1"/>
  <c r="S15" i="17"/>
  <c r="R15" i="17"/>
  <c r="T15" i="17" s="1"/>
  <c r="U15" i="17" s="1"/>
  <c r="M15" i="17"/>
  <c r="N15" i="17" s="1"/>
  <c r="L15" i="17"/>
  <c r="K15" i="17"/>
  <c r="F15" i="17"/>
  <c r="G15" i="17" s="1"/>
  <c r="E15" i="17"/>
  <c r="D15" i="17"/>
  <c r="S13" i="17"/>
  <c r="R13" i="17"/>
  <c r="T13" i="17" s="1"/>
  <c r="U13" i="17" s="1"/>
  <c r="L13" i="17"/>
  <c r="K13" i="17"/>
  <c r="M13" i="17" s="1"/>
  <c r="N13" i="17" s="1"/>
  <c r="F13" i="17"/>
  <c r="G13" i="17" s="1"/>
  <c r="E13" i="17"/>
  <c r="D13" i="17"/>
  <c r="AI11" i="17"/>
  <c r="AE11" i="17"/>
  <c r="S11" i="17"/>
  <c r="R11" i="17"/>
  <c r="L11" i="17"/>
  <c r="K11" i="17"/>
  <c r="E11" i="17"/>
  <c r="D11" i="17"/>
  <c r="AA9" i="17"/>
  <c r="Z9" i="17"/>
  <c r="AM9" i="17" s="1"/>
  <c r="AM8" i="17"/>
  <c r="AA8" i="17"/>
  <c r="Z8" i="17"/>
  <c r="AM7" i="17"/>
  <c r="AA7" i="17"/>
  <c r="Z7" i="17"/>
  <c r="M20" i="1"/>
  <c r="S422" i="14"/>
  <c r="R422" i="14"/>
  <c r="L422" i="14"/>
  <c r="K422" i="14"/>
  <c r="E422" i="14"/>
  <c r="D422" i="14"/>
  <c r="S420" i="14"/>
  <c r="R420" i="14"/>
  <c r="L420" i="14"/>
  <c r="K420" i="14"/>
  <c r="E420" i="14"/>
  <c r="D420" i="14"/>
  <c r="AI418" i="14"/>
  <c r="AE418" i="14"/>
  <c r="S418" i="14"/>
  <c r="R418" i="14"/>
  <c r="L418" i="14"/>
  <c r="K418" i="14"/>
  <c r="E418" i="14"/>
  <c r="D418" i="14"/>
  <c r="AA416" i="14"/>
  <c r="Z416" i="14"/>
  <c r="AM416" i="14" s="1"/>
  <c r="S415" i="14"/>
  <c r="R415" i="14"/>
  <c r="T415" i="14" s="1"/>
  <c r="U415" i="14" s="1"/>
  <c r="L415" i="14"/>
  <c r="K415" i="14"/>
  <c r="E415" i="14"/>
  <c r="D415" i="14"/>
  <c r="F415" i="14" s="1"/>
  <c r="G415" i="14" s="1"/>
  <c r="S413" i="14"/>
  <c r="R413" i="14"/>
  <c r="L413" i="14"/>
  <c r="K413" i="14"/>
  <c r="E413" i="14"/>
  <c r="D413" i="14"/>
  <c r="AI411" i="14"/>
  <c r="AE411" i="14"/>
  <c r="AK411" i="14" s="1"/>
  <c r="S411" i="14"/>
  <c r="R411" i="14"/>
  <c r="L411" i="14"/>
  <c r="K411" i="14"/>
  <c r="M411" i="14" s="1"/>
  <c r="N411" i="14" s="1"/>
  <c r="E411" i="14"/>
  <c r="D411" i="14"/>
  <c r="AA409" i="14"/>
  <c r="Z409" i="14"/>
  <c r="AM409" i="14" s="1"/>
  <c r="S408" i="14"/>
  <c r="R408" i="14"/>
  <c r="L408" i="14"/>
  <c r="K408" i="14"/>
  <c r="M408" i="14" s="1"/>
  <c r="N408" i="14" s="1"/>
  <c r="E408" i="14"/>
  <c r="D408" i="14"/>
  <c r="S406" i="14"/>
  <c r="R406" i="14"/>
  <c r="L406" i="14"/>
  <c r="K406" i="14"/>
  <c r="E406" i="14"/>
  <c r="D406" i="14"/>
  <c r="AI404" i="14"/>
  <c r="AE404" i="14"/>
  <c r="S404" i="14"/>
  <c r="R404" i="14"/>
  <c r="L404" i="14"/>
  <c r="K404" i="14"/>
  <c r="E404" i="14"/>
  <c r="D404" i="14"/>
  <c r="AA402" i="14"/>
  <c r="Z402" i="14"/>
  <c r="AM402" i="14" s="1"/>
  <c r="AA401" i="14"/>
  <c r="Z401" i="14"/>
  <c r="AM401" i="14" s="1"/>
  <c r="S400" i="14"/>
  <c r="R400" i="14"/>
  <c r="L400" i="14"/>
  <c r="K400" i="14"/>
  <c r="E400" i="14"/>
  <c r="D400" i="14"/>
  <c r="S398" i="14"/>
  <c r="R398" i="14"/>
  <c r="L398" i="14"/>
  <c r="K398" i="14"/>
  <c r="E398" i="14"/>
  <c r="D398" i="14"/>
  <c r="AI396" i="14"/>
  <c r="AE396" i="14"/>
  <c r="S396" i="14"/>
  <c r="R396" i="14"/>
  <c r="L396" i="14"/>
  <c r="K396" i="14"/>
  <c r="E396" i="14"/>
  <c r="D396" i="14"/>
  <c r="AA394" i="14"/>
  <c r="Z394" i="14"/>
  <c r="AM394" i="14" s="1"/>
  <c r="S393" i="14"/>
  <c r="R393" i="14"/>
  <c r="L393" i="14"/>
  <c r="K393" i="14"/>
  <c r="E393" i="14"/>
  <c r="D393" i="14"/>
  <c r="S391" i="14"/>
  <c r="R391" i="14"/>
  <c r="L391" i="14"/>
  <c r="K391" i="14"/>
  <c r="E391" i="14"/>
  <c r="D391" i="14"/>
  <c r="AI389" i="14"/>
  <c r="AE389" i="14"/>
  <c r="S389" i="14"/>
  <c r="R389" i="14"/>
  <c r="L389" i="14"/>
  <c r="K389" i="14"/>
  <c r="E389" i="14"/>
  <c r="D389" i="14"/>
  <c r="AA387" i="14"/>
  <c r="Z387" i="14"/>
  <c r="AM387" i="14" s="1"/>
  <c r="S386" i="14"/>
  <c r="R386" i="14"/>
  <c r="L386" i="14"/>
  <c r="K386" i="14"/>
  <c r="E386" i="14"/>
  <c r="D386" i="14"/>
  <c r="S384" i="14"/>
  <c r="R384" i="14"/>
  <c r="L384" i="14"/>
  <c r="K384" i="14"/>
  <c r="E384" i="14"/>
  <c r="D384" i="14"/>
  <c r="AI382" i="14"/>
  <c r="AE382" i="14"/>
  <c r="AK382" i="14" s="1"/>
  <c r="S382" i="14"/>
  <c r="R382" i="14"/>
  <c r="L382" i="14"/>
  <c r="K382" i="14"/>
  <c r="E382" i="14"/>
  <c r="D382" i="14"/>
  <c r="AA380" i="14"/>
  <c r="Z380" i="14"/>
  <c r="AM380" i="14" s="1"/>
  <c r="AA379" i="14"/>
  <c r="Z379" i="14"/>
  <c r="AM379" i="14" s="1"/>
  <c r="S378" i="14"/>
  <c r="R378" i="14"/>
  <c r="L378" i="14"/>
  <c r="K378" i="14"/>
  <c r="E378" i="14"/>
  <c r="D378" i="14"/>
  <c r="S376" i="14"/>
  <c r="R376" i="14"/>
  <c r="L376" i="14"/>
  <c r="K376" i="14"/>
  <c r="E376" i="14"/>
  <c r="D376" i="14"/>
  <c r="AI374" i="14"/>
  <c r="AE374" i="14"/>
  <c r="S374" i="14"/>
  <c r="R374" i="14"/>
  <c r="L374" i="14"/>
  <c r="K374" i="14"/>
  <c r="E374" i="14"/>
  <c r="D374" i="14"/>
  <c r="AA372" i="14"/>
  <c r="Z372" i="14"/>
  <c r="AM372" i="14" s="1"/>
  <c r="S371" i="14"/>
  <c r="R371" i="14"/>
  <c r="L371" i="14"/>
  <c r="K371" i="14"/>
  <c r="E371" i="14"/>
  <c r="D371" i="14"/>
  <c r="S369" i="14"/>
  <c r="R369" i="14"/>
  <c r="L369" i="14"/>
  <c r="K369" i="14"/>
  <c r="E369" i="14"/>
  <c r="D369" i="14"/>
  <c r="AI367" i="14"/>
  <c r="AE367" i="14"/>
  <c r="S367" i="14"/>
  <c r="R367" i="14"/>
  <c r="L367" i="14"/>
  <c r="K367" i="14"/>
  <c r="E367" i="14"/>
  <c r="D367" i="14"/>
  <c r="AA365" i="14"/>
  <c r="Z365" i="14"/>
  <c r="AM365" i="14" s="1"/>
  <c r="S364" i="14"/>
  <c r="R364" i="14"/>
  <c r="L364" i="14"/>
  <c r="K364" i="14"/>
  <c r="E364" i="14"/>
  <c r="D364" i="14"/>
  <c r="S362" i="14"/>
  <c r="R362" i="14"/>
  <c r="L362" i="14"/>
  <c r="K362" i="14"/>
  <c r="E362" i="14"/>
  <c r="D362" i="14"/>
  <c r="AI360" i="14"/>
  <c r="AE360" i="14"/>
  <c r="AK360" i="14" s="1"/>
  <c r="S360" i="14"/>
  <c r="R360" i="14"/>
  <c r="L360" i="14"/>
  <c r="K360" i="14"/>
  <c r="E360" i="14"/>
  <c r="D360" i="14"/>
  <c r="AA358" i="14"/>
  <c r="Z358" i="14"/>
  <c r="AM358" i="14" s="1"/>
  <c r="AM357" i="14"/>
  <c r="AA357" i="14"/>
  <c r="Z357" i="14"/>
  <c r="AM356" i="14"/>
  <c r="AA356" i="14"/>
  <c r="Z356" i="14"/>
  <c r="S351" i="14"/>
  <c r="R351" i="14"/>
  <c r="L351" i="14"/>
  <c r="K351" i="14"/>
  <c r="E351" i="14"/>
  <c r="D351" i="14"/>
  <c r="S349" i="14"/>
  <c r="R349" i="14"/>
  <c r="L349" i="14"/>
  <c r="K349" i="14"/>
  <c r="E349" i="14"/>
  <c r="D349" i="14"/>
  <c r="AI347" i="14"/>
  <c r="AE347" i="14"/>
  <c r="S347" i="14"/>
  <c r="R347" i="14"/>
  <c r="L347" i="14"/>
  <c r="K347" i="14"/>
  <c r="E347" i="14"/>
  <c r="D347" i="14"/>
  <c r="AA345" i="14"/>
  <c r="Z345" i="14"/>
  <c r="AM345" i="14" s="1"/>
  <c r="S344" i="14"/>
  <c r="R344" i="14"/>
  <c r="L344" i="14"/>
  <c r="K344" i="14"/>
  <c r="E344" i="14"/>
  <c r="D344" i="14"/>
  <c r="S342" i="14"/>
  <c r="R342" i="14"/>
  <c r="L342" i="14"/>
  <c r="K342" i="14"/>
  <c r="E342" i="14"/>
  <c r="D342" i="14"/>
  <c r="AI340" i="14"/>
  <c r="AE340" i="14"/>
  <c r="S340" i="14"/>
  <c r="R340" i="14"/>
  <c r="L340" i="14"/>
  <c r="K340" i="14"/>
  <c r="E340" i="14"/>
  <c r="D340" i="14"/>
  <c r="AA338" i="14"/>
  <c r="Z338" i="14"/>
  <c r="AM338" i="14" s="1"/>
  <c r="S337" i="14"/>
  <c r="R337" i="14"/>
  <c r="L337" i="14"/>
  <c r="K337" i="14"/>
  <c r="E337" i="14"/>
  <c r="D337" i="14"/>
  <c r="S335" i="14"/>
  <c r="R335" i="14"/>
  <c r="L335" i="14"/>
  <c r="K335" i="14"/>
  <c r="E335" i="14"/>
  <c r="D335" i="14"/>
  <c r="AI333" i="14"/>
  <c r="AE333" i="14"/>
  <c r="S333" i="14"/>
  <c r="R333" i="14"/>
  <c r="L333" i="14"/>
  <c r="K333" i="14"/>
  <c r="E333" i="14"/>
  <c r="D333" i="14"/>
  <c r="AA331" i="14"/>
  <c r="Z331" i="14"/>
  <c r="AM331" i="14" s="1"/>
  <c r="AA330" i="14"/>
  <c r="Z330" i="14"/>
  <c r="AM330" i="14" s="1"/>
  <c r="S329" i="14"/>
  <c r="R329" i="14"/>
  <c r="L329" i="14"/>
  <c r="K329" i="14"/>
  <c r="E329" i="14"/>
  <c r="D329" i="14"/>
  <c r="S327" i="14"/>
  <c r="R327" i="14"/>
  <c r="L327" i="14"/>
  <c r="K327" i="14"/>
  <c r="E327" i="14"/>
  <c r="D327" i="14"/>
  <c r="AI325" i="14"/>
  <c r="AE325" i="14"/>
  <c r="S325" i="14"/>
  <c r="R325" i="14"/>
  <c r="L325" i="14"/>
  <c r="K325" i="14"/>
  <c r="E325" i="14"/>
  <c r="D325" i="14"/>
  <c r="AA323" i="14"/>
  <c r="Z323" i="14"/>
  <c r="AM323" i="14" s="1"/>
  <c r="S322" i="14"/>
  <c r="R322" i="14"/>
  <c r="L322" i="14"/>
  <c r="K322" i="14"/>
  <c r="E322" i="14"/>
  <c r="D322" i="14"/>
  <c r="S320" i="14"/>
  <c r="R320" i="14"/>
  <c r="L320" i="14"/>
  <c r="K320" i="14"/>
  <c r="E320" i="14"/>
  <c r="D320" i="14"/>
  <c r="AI318" i="14"/>
  <c r="AE318" i="14"/>
  <c r="S318" i="14"/>
  <c r="R318" i="14"/>
  <c r="L318" i="14"/>
  <c r="K318" i="14"/>
  <c r="E318" i="14"/>
  <c r="D318" i="14"/>
  <c r="AA316" i="14"/>
  <c r="Z316" i="14"/>
  <c r="AM316" i="14" s="1"/>
  <c r="S315" i="14"/>
  <c r="R315" i="14"/>
  <c r="T315" i="14" s="1"/>
  <c r="U315" i="14" s="1"/>
  <c r="L315" i="14"/>
  <c r="K315" i="14"/>
  <c r="E315" i="14"/>
  <c r="D315" i="14"/>
  <c r="F315" i="14" s="1"/>
  <c r="G315" i="14" s="1"/>
  <c r="S313" i="14"/>
  <c r="T313" i="14" s="1"/>
  <c r="U313" i="14" s="1"/>
  <c r="R313" i="14"/>
  <c r="L313" i="14"/>
  <c r="K313" i="14"/>
  <c r="E313" i="14"/>
  <c r="D313" i="14"/>
  <c r="AI311" i="14"/>
  <c r="AE311" i="14"/>
  <c r="AK311" i="14" s="1"/>
  <c r="T311" i="14"/>
  <c r="U311" i="14" s="1"/>
  <c r="S311" i="14"/>
  <c r="R311" i="14"/>
  <c r="L311" i="14"/>
  <c r="K311" i="14"/>
  <c r="E311" i="14"/>
  <c r="D311" i="14"/>
  <c r="AA309" i="14"/>
  <c r="Z309" i="14"/>
  <c r="AM309" i="14" s="1"/>
  <c r="AA308" i="14"/>
  <c r="Z308" i="14"/>
  <c r="AM308" i="14" s="1"/>
  <c r="S307" i="14"/>
  <c r="R307" i="14"/>
  <c r="L307" i="14"/>
  <c r="K307" i="14"/>
  <c r="E307" i="14"/>
  <c r="D307" i="14"/>
  <c r="S305" i="14"/>
  <c r="R305" i="14"/>
  <c r="L305" i="14"/>
  <c r="K305" i="14"/>
  <c r="E305" i="14"/>
  <c r="D305" i="14"/>
  <c r="AI303" i="14"/>
  <c r="AE303" i="14"/>
  <c r="S303" i="14"/>
  <c r="R303" i="14"/>
  <c r="L303" i="14"/>
  <c r="K303" i="14"/>
  <c r="E303" i="14"/>
  <c r="D303" i="14"/>
  <c r="AA301" i="14"/>
  <c r="Z301" i="14"/>
  <c r="AM301" i="14" s="1"/>
  <c r="S300" i="14"/>
  <c r="R300" i="14"/>
  <c r="L300" i="14"/>
  <c r="K300" i="14"/>
  <c r="E300" i="14"/>
  <c r="D300" i="14"/>
  <c r="S298" i="14"/>
  <c r="R298" i="14"/>
  <c r="L298" i="14"/>
  <c r="K298" i="14"/>
  <c r="E298" i="14"/>
  <c r="D298" i="14"/>
  <c r="AI296" i="14"/>
  <c r="AE296" i="14"/>
  <c r="S296" i="14"/>
  <c r="R296" i="14"/>
  <c r="L296" i="14"/>
  <c r="K296" i="14"/>
  <c r="E296" i="14"/>
  <c r="D296" i="14"/>
  <c r="AA294" i="14"/>
  <c r="Z294" i="14"/>
  <c r="AM294" i="14" s="1"/>
  <c r="S293" i="14"/>
  <c r="R293" i="14"/>
  <c r="L293" i="14"/>
  <c r="K293" i="14"/>
  <c r="E293" i="14"/>
  <c r="D293" i="14"/>
  <c r="S291" i="14"/>
  <c r="R291" i="14"/>
  <c r="T291" i="14" s="1"/>
  <c r="U291" i="14" s="1"/>
  <c r="L291" i="14"/>
  <c r="K291" i="14"/>
  <c r="E291" i="14"/>
  <c r="D291" i="14"/>
  <c r="AI289" i="14"/>
  <c r="AE289" i="14"/>
  <c r="S289" i="14"/>
  <c r="R289" i="14"/>
  <c r="L289" i="14"/>
  <c r="K289" i="14"/>
  <c r="E289" i="14"/>
  <c r="D289" i="14"/>
  <c r="AA287" i="14"/>
  <c r="Z287" i="14"/>
  <c r="AM287" i="14" s="1"/>
  <c r="AM286" i="14"/>
  <c r="AA286" i="14"/>
  <c r="Z286" i="14"/>
  <c r="AM285" i="14"/>
  <c r="AA285" i="14"/>
  <c r="Z285" i="14"/>
  <c r="S282" i="14"/>
  <c r="R282" i="14"/>
  <c r="L282" i="14"/>
  <c r="K282" i="14"/>
  <c r="E282" i="14"/>
  <c r="D282" i="14"/>
  <c r="S280" i="14"/>
  <c r="R280" i="14"/>
  <c r="T280" i="14" s="1"/>
  <c r="L280" i="14"/>
  <c r="K280" i="14"/>
  <c r="E280" i="14"/>
  <c r="D280" i="14"/>
  <c r="AI278" i="14"/>
  <c r="AE278" i="14"/>
  <c r="S278" i="14"/>
  <c r="R278" i="14"/>
  <c r="L278" i="14"/>
  <c r="K278" i="14"/>
  <c r="E278" i="14"/>
  <c r="D278" i="14"/>
  <c r="AA276" i="14"/>
  <c r="Z276" i="14"/>
  <c r="AM276" i="14" s="1"/>
  <c r="S275" i="14"/>
  <c r="R275" i="14"/>
  <c r="L275" i="14"/>
  <c r="K275" i="14"/>
  <c r="E275" i="14"/>
  <c r="D275" i="14"/>
  <c r="S273" i="14"/>
  <c r="R273" i="14"/>
  <c r="L273" i="14"/>
  <c r="K273" i="14"/>
  <c r="E273" i="14"/>
  <c r="D273" i="14"/>
  <c r="AI271" i="14"/>
  <c r="AE271" i="14"/>
  <c r="AK271" i="14" s="1"/>
  <c r="S271" i="14"/>
  <c r="R271" i="14"/>
  <c r="L271" i="14"/>
  <c r="K271" i="14"/>
  <c r="M271" i="14" s="1"/>
  <c r="E271" i="14"/>
  <c r="D271" i="14"/>
  <c r="AA269" i="14"/>
  <c r="Z269" i="14"/>
  <c r="AM269" i="14" s="1"/>
  <c r="S268" i="14"/>
  <c r="R268" i="14"/>
  <c r="L268" i="14"/>
  <c r="K268" i="14"/>
  <c r="E268" i="14"/>
  <c r="D268" i="14"/>
  <c r="S266" i="14"/>
  <c r="R266" i="14"/>
  <c r="L266" i="14"/>
  <c r="K266" i="14"/>
  <c r="E266" i="14"/>
  <c r="D266" i="14"/>
  <c r="AI264" i="14"/>
  <c r="AE264" i="14"/>
  <c r="S264" i="14"/>
  <c r="R264" i="14"/>
  <c r="L264" i="14"/>
  <c r="K264" i="14"/>
  <c r="E264" i="14"/>
  <c r="D264" i="14"/>
  <c r="AA262" i="14"/>
  <c r="Z262" i="14"/>
  <c r="AM262" i="14" s="1"/>
  <c r="AA261" i="14"/>
  <c r="Z261" i="14"/>
  <c r="AM261" i="14" s="1"/>
  <c r="S260" i="14"/>
  <c r="R260" i="14"/>
  <c r="L260" i="14"/>
  <c r="K260" i="14"/>
  <c r="E260" i="14"/>
  <c r="D260" i="14"/>
  <c r="S258" i="14"/>
  <c r="R258" i="14"/>
  <c r="L258" i="14"/>
  <c r="K258" i="14"/>
  <c r="E258" i="14"/>
  <c r="D258" i="14"/>
  <c r="AI256" i="14"/>
  <c r="AE256" i="14"/>
  <c r="S256" i="14"/>
  <c r="R256" i="14"/>
  <c r="L256" i="14"/>
  <c r="K256" i="14"/>
  <c r="E256" i="14"/>
  <c r="D256" i="14"/>
  <c r="AA254" i="14"/>
  <c r="Z254" i="14"/>
  <c r="AM254" i="14" s="1"/>
  <c r="S253" i="14"/>
  <c r="R253" i="14"/>
  <c r="L253" i="14"/>
  <c r="K253" i="14"/>
  <c r="E253" i="14"/>
  <c r="D253" i="14"/>
  <c r="S251" i="14"/>
  <c r="R251" i="14"/>
  <c r="L251" i="14"/>
  <c r="K251" i="14"/>
  <c r="E251" i="14"/>
  <c r="D251" i="14"/>
  <c r="AI249" i="14"/>
  <c r="AE249" i="14"/>
  <c r="S249" i="14"/>
  <c r="R249" i="14"/>
  <c r="L249" i="14"/>
  <c r="K249" i="14"/>
  <c r="E249" i="14"/>
  <c r="D249" i="14"/>
  <c r="AA247" i="14"/>
  <c r="Z247" i="14"/>
  <c r="AM247" i="14" s="1"/>
  <c r="S246" i="14"/>
  <c r="R246" i="14"/>
  <c r="L246" i="14"/>
  <c r="K246" i="14"/>
  <c r="E246" i="14"/>
  <c r="D246" i="14"/>
  <c r="S244" i="14"/>
  <c r="R244" i="14"/>
  <c r="L244" i="14"/>
  <c r="K244" i="14"/>
  <c r="E244" i="14"/>
  <c r="D244" i="14"/>
  <c r="AI242" i="14"/>
  <c r="AE242" i="14"/>
  <c r="S242" i="14"/>
  <c r="R242" i="14"/>
  <c r="L242" i="14"/>
  <c r="K242" i="14"/>
  <c r="E242" i="14"/>
  <c r="D242" i="14"/>
  <c r="AA240" i="14"/>
  <c r="Z240" i="14"/>
  <c r="AM240" i="14" s="1"/>
  <c r="AA239" i="14"/>
  <c r="Z239" i="14"/>
  <c r="AM239" i="14" s="1"/>
  <c r="S238" i="14"/>
  <c r="R238" i="14"/>
  <c r="L238" i="14"/>
  <c r="K238" i="14"/>
  <c r="E238" i="14"/>
  <c r="D238" i="14"/>
  <c r="S236" i="14"/>
  <c r="R236" i="14"/>
  <c r="L236" i="14"/>
  <c r="K236" i="14"/>
  <c r="E236" i="14"/>
  <c r="D236" i="14"/>
  <c r="AI234" i="14"/>
  <c r="AE234" i="14"/>
  <c r="S234" i="14"/>
  <c r="R234" i="14"/>
  <c r="L234" i="14"/>
  <c r="K234" i="14"/>
  <c r="E234" i="14"/>
  <c r="D234" i="14"/>
  <c r="AA232" i="14"/>
  <c r="Z232" i="14"/>
  <c r="AM232" i="14" s="1"/>
  <c r="S231" i="14"/>
  <c r="R231" i="14"/>
  <c r="L231" i="14"/>
  <c r="K231" i="14"/>
  <c r="E231" i="14"/>
  <c r="D231" i="14"/>
  <c r="S229" i="14"/>
  <c r="R229" i="14"/>
  <c r="L229" i="14"/>
  <c r="K229" i="14"/>
  <c r="E229" i="14"/>
  <c r="D229" i="14"/>
  <c r="AI227" i="14"/>
  <c r="AE227" i="14"/>
  <c r="S227" i="14"/>
  <c r="R227" i="14"/>
  <c r="L227" i="14"/>
  <c r="K227" i="14"/>
  <c r="E227" i="14"/>
  <c r="D227" i="14"/>
  <c r="AA225" i="14"/>
  <c r="Z225" i="14"/>
  <c r="AM225" i="14" s="1"/>
  <c r="S224" i="14"/>
  <c r="R224" i="14"/>
  <c r="L224" i="14"/>
  <c r="K224" i="14"/>
  <c r="E224" i="14"/>
  <c r="D224" i="14"/>
  <c r="S222" i="14"/>
  <c r="R222" i="14"/>
  <c r="L222" i="14"/>
  <c r="K222" i="14"/>
  <c r="E222" i="14"/>
  <c r="D222" i="14"/>
  <c r="AI220" i="14"/>
  <c r="AE220" i="14"/>
  <c r="S220" i="14"/>
  <c r="R220" i="14"/>
  <c r="L220" i="14"/>
  <c r="K220" i="14"/>
  <c r="E220" i="14"/>
  <c r="D220" i="14"/>
  <c r="AA218" i="14"/>
  <c r="Z218" i="14"/>
  <c r="AM218" i="14" s="1"/>
  <c r="AM217" i="14"/>
  <c r="AA217" i="14"/>
  <c r="Z217" i="14"/>
  <c r="AM216" i="14"/>
  <c r="AA216" i="14"/>
  <c r="Z216" i="14"/>
  <c r="S211" i="14"/>
  <c r="R211" i="14"/>
  <c r="L211" i="14"/>
  <c r="K211" i="14"/>
  <c r="E211" i="14"/>
  <c r="D211" i="14"/>
  <c r="S209" i="14"/>
  <c r="R209" i="14"/>
  <c r="L209" i="14"/>
  <c r="K209" i="14"/>
  <c r="E209" i="14"/>
  <c r="D209" i="14"/>
  <c r="AI207" i="14"/>
  <c r="AE207" i="14"/>
  <c r="S207" i="14"/>
  <c r="R207" i="14"/>
  <c r="L207" i="14"/>
  <c r="K207" i="14"/>
  <c r="E207" i="14"/>
  <c r="D207" i="14"/>
  <c r="AA205" i="14"/>
  <c r="Z205" i="14"/>
  <c r="AM205" i="14" s="1"/>
  <c r="S204" i="14"/>
  <c r="R204" i="14"/>
  <c r="L204" i="14"/>
  <c r="K204" i="14"/>
  <c r="E204" i="14"/>
  <c r="D204" i="14"/>
  <c r="S202" i="14"/>
  <c r="R202" i="14"/>
  <c r="L202" i="14"/>
  <c r="K202" i="14"/>
  <c r="E202" i="14"/>
  <c r="D202" i="14"/>
  <c r="AI200" i="14"/>
  <c r="AE200" i="14"/>
  <c r="S200" i="14"/>
  <c r="R200" i="14"/>
  <c r="L200" i="14"/>
  <c r="K200" i="14"/>
  <c r="E200" i="14"/>
  <c r="D200" i="14"/>
  <c r="AA198" i="14"/>
  <c r="Z198" i="14"/>
  <c r="AM198" i="14" s="1"/>
  <c r="S197" i="14"/>
  <c r="R197" i="14"/>
  <c r="L197" i="14"/>
  <c r="K197" i="14"/>
  <c r="E197" i="14"/>
  <c r="D197" i="14"/>
  <c r="S195" i="14"/>
  <c r="R195" i="14"/>
  <c r="L195" i="14"/>
  <c r="K195" i="14"/>
  <c r="E195" i="14"/>
  <c r="D195" i="14"/>
  <c r="AI193" i="14"/>
  <c r="AE193" i="14"/>
  <c r="S193" i="14"/>
  <c r="R193" i="14"/>
  <c r="L193" i="14"/>
  <c r="K193" i="14"/>
  <c r="E193" i="14"/>
  <c r="D193" i="14"/>
  <c r="AA191" i="14"/>
  <c r="Z191" i="14"/>
  <c r="AM191" i="14" s="1"/>
  <c r="AA190" i="14"/>
  <c r="Z190" i="14"/>
  <c r="AM190" i="14" s="1"/>
  <c r="S189" i="14"/>
  <c r="R189" i="14"/>
  <c r="L189" i="14"/>
  <c r="K189" i="14"/>
  <c r="E189" i="14"/>
  <c r="D189" i="14"/>
  <c r="S187" i="14"/>
  <c r="R187" i="14"/>
  <c r="L187" i="14"/>
  <c r="K187" i="14"/>
  <c r="E187" i="14"/>
  <c r="D187" i="14"/>
  <c r="AI185" i="14"/>
  <c r="AE185" i="14"/>
  <c r="S185" i="14"/>
  <c r="R185" i="14"/>
  <c r="L185" i="14"/>
  <c r="K185" i="14"/>
  <c r="E185" i="14"/>
  <c r="D185" i="14"/>
  <c r="AA183" i="14"/>
  <c r="Z183" i="14"/>
  <c r="AM183" i="14" s="1"/>
  <c r="S182" i="14"/>
  <c r="R182" i="14"/>
  <c r="L182" i="14"/>
  <c r="K182" i="14"/>
  <c r="E182" i="14"/>
  <c r="D182" i="14"/>
  <c r="S180" i="14"/>
  <c r="R180" i="14"/>
  <c r="L180" i="14"/>
  <c r="K180" i="14"/>
  <c r="E180" i="14"/>
  <c r="D180" i="14"/>
  <c r="AI178" i="14"/>
  <c r="AE178" i="14"/>
  <c r="S178" i="14"/>
  <c r="R178" i="14"/>
  <c r="L178" i="14"/>
  <c r="K178" i="14"/>
  <c r="E178" i="14"/>
  <c r="D178" i="14"/>
  <c r="AA176" i="14"/>
  <c r="Z176" i="14"/>
  <c r="AM176" i="14" s="1"/>
  <c r="S175" i="14"/>
  <c r="R175" i="14"/>
  <c r="L175" i="14"/>
  <c r="K175" i="14"/>
  <c r="E175" i="14"/>
  <c r="D175" i="14"/>
  <c r="S173" i="14"/>
  <c r="R173" i="14"/>
  <c r="L173" i="14"/>
  <c r="K173" i="14"/>
  <c r="E173" i="14"/>
  <c r="D173" i="14"/>
  <c r="AI171" i="14"/>
  <c r="AE171" i="14"/>
  <c r="S171" i="14"/>
  <c r="R171" i="14"/>
  <c r="L171" i="14"/>
  <c r="K171" i="14"/>
  <c r="E171" i="14"/>
  <c r="D171" i="14"/>
  <c r="AA169" i="14"/>
  <c r="Z169" i="14"/>
  <c r="AM169" i="14" s="1"/>
  <c r="AA168" i="14"/>
  <c r="Z168" i="14"/>
  <c r="AM168" i="14" s="1"/>
  <c r="S167" i="14"/>
  <c r="R167" i="14"/>
  <c r="L167" i="14"/>
  <c r="K167" i="14"/>
  <c r="E167" i="14"/>
  <c r="D167" i="14"/>
  <c r="S165" i="14"/>
  <c r="R165" i="14"/>
  <c r="L165" i="14"/>
  <c r="K165" i="14"/>
  <c r="E165" i="14"/>
  <c r="D165" i="14"/>
  <c r="AI163" i="14"/>
  <c r="AE163" i="14"/>
  <c r="S163" i="14"/>
  <c r="R163" i="14"/>
  <c r="L163" i="14"/>
  <c r="K163" i="14"/>
  <c r="E163" i="14"/>
  <c r="D163" i="14"/>
  <c r="AA161" i="14"/>
  <c r="Z161" i="14"/>
  <c r="AM161" i="14" s="1"/>
  <c r="S160" i="14"/>
  <c r="R160" i="14"/>
  <c r="L160" i="14"/>
  <c r="K160" i="14"/>
  <c r="E160" i="14"/>
  <c r="D160" i="14"/>
  <c r="S158" i="14"/>
  <c r="R158" i="14"/>
  <c r="L158" i="14"/>
  <c r="K158" i="14"/>
  <c r="E158" i="14"/>
  <c r="D158" i="14"/>
  <c r="AI156" i="14"/>
  <c r="AE156" i="14"/>
  <c r="S156" i="14"/>
  <c r="R156" i="14"/>
  <c r="L156" i="14"/>
  <c r="K156" i="14"/>
  <c r="E156" i="14"/>
  <c r="D156" i="14"/>
  <c r="AA154" i="14"/>
  <c r="Z154" i="14"/>
  <c r="AM154" i="14" s="1"/>
  <c r="S153" i="14"/>
  <c r="R153" i="14"/>
  <c r="L153" i="14"/>
  <c r="K153" i="14"/>
  <c r="E153" i="14"/>
  <c r="D153" i="14"/>
  <c r="S151" i="14"/>
  <c r="R151" i="14"/>
  <c r="L151" i="14"/>
  <c r="K151" i="14"/>
  <c r="E151" i="14"/>
  <c r="D151" i="14"/>
  <c r="AI149" i="14"/>
  <c r="AE149" i="14"/>
  <c r="S149" i="14"/>
  <c r="R149" i="14"/>
  <c r="L149" i="14"/>
  <c r="K149" i="14"/>
  <c r="E149" i="14"/>
  <c r="D149" i="14"/>
  <c r="AA147" i="14"/>
  <c r="Z147" i="14"/>
  <c r="AM147" i="14" s="1"/>
  <c r="AM146" i="14"/>
  <c r="AA146" i="14"/>
  <c r="Z146" i="14"/>
  <c r="AM145" i="14"/>
  <c r="AA145" i="14"/>
  <c r="Z145" i="14"/>
  <c r="S142" i="14"/>
  <c r="R142" i="14"/>
  <c r="L142" i="14"/>
  <c r="K142" i="14"/>
  <c r="E142" i="14"/>
  <c r="D142" i="14"/>
  <c r="S140" i="14"/>
  <c r="R140" i="14"/>
  <c r="L140" i="14"/>
  <c r="K140" i="14"/>
  <c r="E140" i="14"/>
  <c r="D140" i="14"/>
  <c r="AI138" i="14"/>
  <c r="AE138" i="14"/>
  <c r="S138" i="14"/>
  <c r="R138" i="14"/>
  <c r="L138" i="14"/>
  <c r="K138" i="14"/>
  <c r="E138" i="14"/>
  <c r="D138" i="14"/>
  <c r="AA136" i="14"/>
  <c r="Z136" i="14"/>
  <c r="AM136" i="14" s="1"/>
  <c r="S135" i="14"/>
  <c r="R135" i="14"/>
  <c r="L135" i="14"/>
  <c r="K135" i="14"/>
  <c r="E135" i="14"/>
  <c r="D135" i="14"/>
  <c r="S133" i="14"/>
  <c r="R133" i="14"/>
  <c r="L133" i="14"/>
  <c r="K133" i="14"/>
  <c r="E133" i="14"/>
  <c r="D133" i="14"/>
  <c r="AI131" i="14"/>
  <c r="AE131" i="14"/>
  <c r="S131" i="14"/>
  <c r="R131" i="14"/>
  <c r="L131" i="14"/>
  <c r="K131" i="14"/>
  <c r="E131" i="14"/>
  <c r="D131" i="14"/>
  <c r="AA129" i="14"/>
  <c r="Z129" i="14"/>
  <c r="AM129" i="14" s="1"/>
  <c r="S128" i="14"/>
  <c r="R128" i="14"/>
  <c r="L128" i="14"/>
  <c r="K128" i="14"/>
  <c r="E128" i="14"/>
  <c r="D128" i="14"/>
  <c r="S126" i="14"/>
  <c r="R126" i="14"/>
  <c r="L126" i="14"/>
  <c r="K126" i="14"/>
  <c r="E126" i="14"/>
  <c r="D126" i="14"/>
  <c r="AI124" i="14"/>
  <c r="AE124" i="14"/>
  <c r="S124" i="14"/>
  <c r="R124" i="14"/>
  <c r="L124" i="14"/>
  <c r="K124" i="14"/>
  <c r="E124" i="14"/>
  <c r="D124" i="14"/>
  <c r="AA122" i="14"/>
  <c r="Z122" i="14"/>
  <c r="AM122" i="14" s="1"/>
  <c r="AA121" i="14"/>
  <c r="Z121" i="14"/>
  <c r="AM121" i="14" s="1"/>
  <c r="S120" i="14"/>
  <c r="R120" i="14"/>
  <c r="L120" i="14"/>
  <c r="K120" i="14"/>
  <c r="E120" i="14"/>
  <c r="D120" i="14"/>
  <c r="S118" i="14"/>
  <c r="R118" i="14"/>
  <c r="L118" i="14"/>
  <c r="K118" i="14"/>
  <c r="E118" i="14"/>
  <c r="D118" i="14"/>
  <c r="AI116" i="14"/>
  <c r="AE116" i="14"/>
  <c r="S116" i="14"/>
  <c r="R116" i="14"/>
  <c r="L116" i="14"/>
  <c r="K116" i="14"/>
  <c r="E116" i="14"/>
  <c r="D116" i="14"/>
  <c r="AA114" i="14"/>
  <c r="Z114" i="14"/>
  <c r="AM114" i="14" s="1"/>
  <c r="S113" i="14"/>
  <c r="R113" i="14"/>
  <c r="L113" i="14"/>
  <c r="K113" i="14"/>
  <c r="E113" i="14"/>
  <c r="D113" i="14"/>
  <c r="S111" i="14"/>
  <c r="R111" i="14"/>
  <c r="L111" i="14"/>
  <c r="K111" i="14"/>
  <c r="E111" i="14"/>
  <c r="D111" i="14"/>
  <c r="AI109" i="14"/>
  <c r="AE109" i="14"/>
  <c r="S109" i="14"/>
  <c r="R109" i="14"/>
  <c r="L109" i="14"/>
  <c r="K109" i="14"/>
  <c r="E109" i="14"/>
  <c r="D109" i="14"/>
  <c r="AA107" i="14"/>
  <c r="Z107" i="14"/>
  <c r="AM107" i="14" s="1"/>
  <c r="S106" i="14"/>
  <c r="R106" i="14"/>
  <c r="L106" i="14"/>
  <c r="K106" i="14"/>
  <c r="E106" i="14"/>
  <c r="D106" i="14"/>
  <c r="S104" i="14"/>
  <c r="R104" i="14"/>
  <c r="T104" i="14" s="1"/>
  <c r="U104" i="14" s="1"/>
  <c r="L104" i="14"/>
  <c r="K104" i="14"/>
  <c r="E104" i="14"/>
  <c r="D104" i="14"/>
  <c r="AI102" i="14"/>
  <c r="AE102" i="14"/>
  <c r="S102" i="14"/>
  <c r="R102" i="14"/>
  <c r="L102" i="14"/>
  <c r="K102" i="14"/>
  <c r="E102" i="14"/>
  <c r="D102" i="14"/>
  <c r="AA100" i="14"/>
  <c r="Z100" i="14"/>
  <c r="AM100" i="14" s="1"/>
  <c r="AA99" i="14"/>
  <c r="Z99" i="14"/>
  <c r="AM99" i="14" s="1"/>
  <c r="S98" i="14"/>
  <c r="R98" i="14"/>
  <c r="L98" i="14"/>
  <c r="K98" i="14"/>
  <c r="E98" i="14"/>
  <c r="D98" i="14"/>
  <c r="S96" i="14"/>
  <c r="R96" i="14"/>
  <c r="L96" i="14"/>
  <c r="K96" i="14"/>
  <c r="E96" i="14"/>
  <c r="D96" i="14"/>
  <c r="AI94" i="14"/>
  <c r="AE94" i="14"/>
  <c r="S94" i="14"/>
  <c r="R94" i="14"/>
  <c r="L94" i="14"/>
  <c r="K94" i="14"/>
  <c r="E94" i="14"/>
  <c r="D94" i="14"/>
  <c r="AA92" i="14"/>
  <c r="Z92" i="14"/>
  <c r="AM92" i="14" s="1"/>
  <c r="S91" i="14"/>
  <c r="R91" i="14"/>
  <c r="L91" i="14"/>
  <c r="K91" i="14"/>
  <c r="E91" i="14"/>
  <c r="D91" i="14"/>
  <c r="S89" i="14"/>
  <c r="R89" i="14"/>
  <c r="L89" i="14"/>
  <c r="K89" i="14"/>
  <c r="E89" i="14"/>
  <c r="D89" i="14"/>
  <c r="AI87" i="14"/>
  <c r="AE87" i="14"/>
  <c r="S87" i="14"/>
  <c r="R87" i="14"/>
  <c r="L87" i="14"/>
  <c r="K87" i="14"/>
  <c r="E87" i="14"/>
  <c r="D87" i="14"/>
  <c r="AA85" i="14"/>
  <c r="Z85" i="14"/>
  <c r="AM85" i="14" s="1"/>
  <c r="S84" i="14"/>
  <c r="R84" i="14"/>
  <c r="L84" i="14"/>
  <c r="K84" i="14"/>
  <c r="E84" i="14"/>
  <c r="D84" i="14"/>
  <c r="S82" i="14"/>
  <c r="R82" i="14"/>
  <c r="L82" i="14"/>
  <c r="K82" i="14"/>
  <c r="E82" i="14"/>
  <c r="D82" i="14"/>
  <c r="AI80" i="14"/>
  <c r="AE80" i="14"/>
  <c r="S80" i="14"/>
  <c r="R80" i="14"/>
  <c r="L80" i="14"/>
  <c r="K80" i="14"/>
  <c r="E80" i="14"/>
  <c r="D80" i="14"/>
  <c r="AA78" i="14"/>
  <c r="Z78" i="14"/>
  <c r="AM78" i="14" s="1"/>
  <c r="AM77" i="14"/>
  <c r="AA77" i="14"/>
  <c r="Z77" i="14"/>
  <c r="AM76" i="14"/>
  <c r="AA76" i="14"/>
  <c r="Z76" i="14"/>
  <c r="S73" i="14"/>
  <c r="R73" i="14"/>
  <c r="L73" i="14"/>
  <c r="K73" i="14"/>
  <c r="E73" i="14"/>
  <c r="D73" i="14"/>
  <c r="S71" i="14"/>
  <c r="R71" i="14"/>
  <c r="L71" i="14"/>
  <c r="K71" i="14"/>
  <c r="E71" i="14"/>
  <c r="D71" i="14"/>
  <c r="AI69" i="14"/>
  <c r="AE69" i="14"/>
  <c r="S69" i="14"/>
  <c r="R69" i="14"/>
  <c r="L69" i="14"/>
  <c r="K69" i="14"/>
  <c r="E69" i="14"/>
  <c r="D69" i="14"/>
  <c r="AA67" i="14"/>
  <c r="Z67" i="14"/>
  <c r="AM67" i="14" s="1"/>
  <c r="S66" i="14"/>
  <c r="R66" i="14"/>
  <c r="L66" i="14"/>
  <c r="K66" i="14"/>
  <c r="E66" i="14"/>
  <c r="D66" i="14"/>
  <c r="S64" i="14"/>
  <c r="R64" i="14"/>
  <c r="L64" i="14"/>
  <c r="K64" i="14"/>
  <c r="E64" i="14"/>
  <c r="D64" i="14"/>
  <c r="AI62" i="14"/>
  <c r="AE62" i="14"/>
  <c r="S62" i="14"/>
  <c r="R62" i="14"/>
  <c r="L62" i="14"/>
  <c r="K62" i="14"/>
  <c r="E62" i="14"/>
  <c r="D62" i="14"/>
  <c r="AA60" i="14"/>
  <c r="Z60" i="14"/>
  <c r="AM60" i="14" s="1"/>
  <c r="S59" i="14"/>
  <c r="R59" i="14"/>
  <c r="L59" i="14"/>
  <c r="K59" i="14"/>
  <c r="E59" i="14"/>
  <c r="D59" i="14"/>
  <c r="S57" i="14"/>
  <c r="R57" i="14"/>
  <c r="L57" i="14"/>
  <c r="K57" i="14"/>
  <c r="E57" i="14"/>
  <c r="D57" i="14"/>
  <c r="AI55" i="14"/>
  <c r="AE55" i="14"/>
  <c r="S55" i="14"/>
  <c r="R55" i="14"/>
  <c r="L55" i="14"/>
  <c r="K55" i="14"/>
  <c r="E55" i="14"/>
  <c r="D55" i="14"/>
  <c r="AA53" i="14"/>
  <c r="Z53" i="14"/>
  <c r="AM53" i="14" s="1"/>
  <c r="AA52" i="14"/>
  <c r="Z52" i="14"/>
  <c r="AM52" i="14" s="1"/>
  <c r="E37" i="14"/>
  <c r="S51" i="14"/>
  <c r="R51" i="14"/>
  <c r="L51" i="14"/>
  <c r="K51" i="14"/>
  <c r="E51" i="14"/>
  <c r="D51" i="14"/>
  <c r="S49" i="14"/>
  <c r="R49" i="14"/>
  <c r="L49" i="14"/>
  <c r="K49" i="14"/>
  <c r="E49" i="14"/>
  <c r="D49" i="14"/>
  <c r="AI47" i="14"/>
  <c r="AE47" i="14"/>
  <c r="S47" i="14"/>
  <c r="R47" i="14"/>
  <c r="L47" i="14"/>
  <c r="K47" i="14"/>
  <c r="E47" i="14"/>
  <c r="D47" i="14"/>
  <c r="AA45" i="14"/>
  <c r="Z45" i="14"/>
  <c r="AM45" i="14" s="1"/>
  <c r="S44" i="14"/>
  <c r="R44" i="14"/>
  <c r="L44" i="14"/>
  <c r="K44" i="14"/>
  <c r="E44" i="14"/>
  <c r="D44" i="14"/>
  <c r="S42" i="14"/>
  <c r="R42" i="14"/>
  <c r="L42" i="14"/>
  <c r="K42" i="14"/>
  <c r="E42" i="14"/>
  <c r="D42" i="14"/>
  <c r="AI40" i="14"/>
  <c r="AE40" i="14"/>
  <c r="S40" i="14"/>
  <c r="R40" i="14"/>
  <c r="L40" i="14"/>
  <c r="K40" i="14"/>
  <c r="E40" i="14"/>
  <c r="D40" i="14"/>
  <c r="AA38" i="14"/>
  <c r="Z38" i="14"/>
  <c r="AM38" i="14" s="1"/>
  <c r="S37" i="14"/>
  <c r="R37" i="14"/>
  <c r="L37" i="14"/>
  <c r="K37" i="14"/>
  <c r="D37" i="14"/>
  <c r="S35" i="14"/>
  <c r="R35" i="14"/>
  <c r="L35" i="14"/>
  <c r="K35" i="14"/>
  <c r="E35" i="14"/>
  <c r="D35" i="14"/>
  <c r="AI33" i="14"/>
  <c r="AE33" i="14"/>
  <c r="S33" i="14"/>
  <c r="R33" i="14"/>
  <c r="L33" i="14"/>
  <c r="K33" i="14"/>
  <c r="E33" i="14"/>
  <c r="D33" i="14"/>
  <c r="AA31" i="14"/>
  <c r="Z31" i="14"/>
  <c r="AM31" i="14" s="1"/>
  <c r="S29" i="14"/>
  <c r="R29" i="14"/>
  <c r="S27" i="14"/>
  <c r="R27" i="14"/>
  <c r="S22" i="14"/>
  <c r="R22" i="14"/>
  <c r="S20" i="14"/>
  <c r="R20" i="14"/>
  <c r="S15" i="14"/>
  <c r="R15" i="14"/>
  <c r="T15" i="14" s="1"/>
  <c r="S13" i="14"/>
  <c r="R13" i="14"/>
  <c r="I32" i="17" l="1"/>
  <c r="P54" i="17"/>
  <c r="W324" i="17"/>
  <c r="X324" i="17" s="1"/>
  <c r="AM325" i="17" s="1"/>
  <c r="W123" i="17"/>
  <c r="W255" i="17"/>
  <c r="I233" i="17"/>
  <c r="X233" i="17" s="1"/>
  <c r="AM234" i="17" s="1"/>
  <c r="G389" i="17"/>
  <c r="AI74" i="17"/>
  <c r="P101" i="17"/>
  <c r="I123" i="17"/>
  <c r="AK163" i="17"/>
  <c r="AA283" i="17"/>
  <c r="P381" i="17"/>
  <c r="I403" i="17"/>
  <c r="AA143" i="17"/>
  <c r="F151" i="17"/>
  <c r="G151" i="17" s="1"/>
  <c r="I148" i="17" s="1"/>
  <c r="N153" i="17"/>
  <c r="P148" i="17" s="1"/>
  <c r="AK156" i="17"/>
  <c r="G175" i="17"/>
  <c r="G197" i="17"/>
  <c r="F282" i="17"/>
  <c r="U318" i="17"/>
  <c r="G322" i="17"/>
  <c r="U340" i="17"/>
  <c r="U342" i="17"/>
  <c r="AA423" i="17"/>
  <c r="T371" i="17"/>
  <c r="U371" i="17" s="1"/>
  <c r="F415" i="17"/>
  <c r="G415" i="17" s="1"/>
  <c r="I410" i="17" s="1"/>
  <c r="T18" i="17"/>
  <c r="U18" i="17" s="1"/>
  <c r="W17" i="17" s="1"/>
  <c r="M22" i="17"/>
  <c r="N22" i="17" s="1"/>
  <c r="AK25" i="17"/>
  <c r="F42" i="17"/>
  <c r="G42" i="17" s="1"/>
  <c r="F62" i="17"/>
  <c r="G62" i="17" s="1"/>
  <c r="I61" i="17" s="1"/>
  <c r="T64" i="17"/>
  <c r="U64" i="17" s="1"/>
  <c r="U71" i="17"/>
  <c r="G89" i="17"/>
  <c r="F111" i="17"/>
  <c r="N113" i="17"/>
  <c r="AK116" i="17"/>
  <c r="U131" i="17"/>
  <c r="T153" i="17"/>
  <c r="U153" i="17" s="1"/>
  <c r="W148" i="17" s="1"/>
  <c r="AK171" i="17"/>
  <c r="M175" i="17"/>
  <c r="M197" i="17"/>
  <c r="G369" i="17"/>
  <c r="F391" i="17"/>
  <c r="G391" i="17" s="1"/>
  <c r="N393" i="17"/>
  <c r="AK396" i="17"/>
  <c r="U411" i="17"/>
  <c r="I54" i="17"/>
  <c r="AA352" i="17"/>
  <c r="AE423" i="17"/>
  <c r="T393" i="17"/>
  <c r="U393" i="17" s="1"/>
  <c r="AK411" i="17"/>
  <c r="M415" i="17"/>
  <c r="N415" i="17" s="1"/>
  <c r="AI143" i="17"/>
  <c r="F109" i="17"/>
  <c r="G109" i="17" s="1"/>
  <c r="G111" i="17"/>
  <c r="AK138" i="17"/>
  <c r="M151" i="17"/>
  <c r="N151" i="17" s="1"/>
  <c r="F173" i="17"/>
  <c r="G173" i="17" s="1"/>
  <c r="I170" i="17" s="1"/>
  <c r="N175" i="17"/>
  <c r="AK207" i="17"/>
  <c r="F256" i="17"/>
  <c r="G256" i="17" s="1"/>
  <c r="I255" i="17" s="1"/>
  <c r="AK264" i="17"/>
  <c r="AK278" i="17"/>
  <c r="AK318" i="17"/>
  <c r="F389" i="17"/>
  <c r="M73" i="17"/>
  <c r="N73" i="17" s="1"/>
  <c r="F84" i="17"/>
  <c r="G84" i="17" s="1"/>
  <c r="G87" i="17"/>
  <c r="M111" i="17"/>
  <c r="N111" i="17" s="1"/>
  <c r="U113" i="17"/>
  <c r="F133" i="17"/>
  <c r="G133" i="17" s="1"/>
  <c r="I130" i="17" s="1"/>
  <c r="T135" i="17"/>
  <c r="U135" i="17" s="1"/>
  <c r="G149" i="17"/>
  <c r="F195" i="17"/>
  <c r="U275" i="17"/>
  <c r="G351" i="17"/>
  <c r="AK360" i="17"/>
  <c r="F364" i="17"/>
  <c r="G364" i="17" s="1"/>
  <c r="F20" i="17"/>
  <c r="G20" i="17" s="1"/>
  <c r="F40" i="17"/>
  <c r="G40" i="17" s="1"/>
  <c r="T42" i="17"/>
  <c r="U42" i="17" s="1"/>
  <c r="T62" i="17"/>
  <c r="U62" i="17" s="1"/>
  <c r="W61" i="17" s="1"/>
  <c r="M66" i="17"/>
  <c r="N66" i="17" s="1"/>
  <c r="P61" i="17" s="1"/>
  <c r="X61" i="17" s="1"/>
  <c r="AM62" i="17" s="1"/>
  <c r="AK69" i="17"/>
  <c r="G80" i="17"/>
  <c r="N84" i="17"/>
  <c r="M87" i="17"/>
  <c r="N87" i="17" s="1"/>
  <c r="M149" i="17"/>
  <c r="AA212" i="17"/>
  <c r="M273" i="17"/>
  <c r="M351" i="17"/>
  <c r="N351" i="17" s="1"/>
  <c r="G360" i="17"/>
  <c r="G362" i="17"/>
  <c r="N364" i="17"/>
  <c r="M367" i="17"/>
  <c r="N367" i="17" s="1"/>
  <c r="AA74" i="17"/>
  <c r="F80" i="17"/>
  <c r="F82" i="17"/>
  <c r="G82" i="17" s="1"/>
  <c r="M84" i="17"/>
  <c r="T87" i="17"/>
  <c r="U87" i="17" s="1"/>
  <c r="T111" i="17"/>
  <c r="U111" i="17" s="1"/>
  <c r="N149" i="17"/>
  <c r="M202" i="17"/>
  <c r="AK220" i="17"/>
  <c r="AK283" i="17" s="1"/>
  <c r="AE283" i="17"/>
  <c r="M224" i="17"/>
  <c r="M256" i="17"/>
  <c r="N256" i="17" s="1"/>
  <c r="P255" i="17" s="1"/>
  <c r="N273" i="17"/>
  <c r="F311" i="17"/>
  <c r="G311" i="17" s="1"/>
  <c r="F360" i="17"/>
  <c r="F362" i="17"/>
  <c r="M364" i="17"/>
  <c r="T367" i="17"/>
  <c r="U367" i="17" s="1"/>
  <c r="W366" i="17" s="1"/>
  <c r="T391" i="17"/>
  <c r="U391" i="17" s="1"/>
  <c r="W388" i="17" s="1"/>
  <c r="G91" i="17"/>
  <c r="N109" i="17"/>
  <c r="P108" i="17" s="1"/>
  <c r="N133" i="17"/>
  <c r="P130" i="17" s="1"/>
  <c r="G171" i="17"/>
  <c r="AI283" i="17"/>
  <c r="T313" i="17"/>
  <c r="F349" i="17"/>
  <c r="G349" i="17" s="1"/>
  <c r="I346" i="17" s="1"/>
  <c r="G371" i="17"/>
  <c r="N389" i="17"/>
  <c r="N413" i="17"/>
  <c r="W39" i="17"/>
  <c r="M91" i="17"/>
  <c r="N91" i="17" s="1"/>
  <c r="T109" i="17"/>
  <c r="U109" i="17" s="1"/>
  <c r="F113" i="17"/>
  <c r="G113" i="17" s="1"/>
  <c r="I108" i="17" s="1"/>
  <c r="T133" i="17"/>
  <c r="U133" i="17" s="1"/>
  <c r="M171" i="17"/>
  <c r="N171" i="17" s="1"/>
  <c r="U289" i="17"/>
  <c r="N340" i="17"/>
  <c r="N342" i="17"/>
  <c r="U344" i="17"/>
  <c r="T413" i="17"/>
  <c r="U413" i="17" s="1"/>
  <c r="P233" i="17"/>
  <c r="F406" i="14"/>
  <c r="G406" i="14" s="1"/>
  <c r="M413" i="14"/>
  <c r="N413" i="14" s="1"/>
  <c r="AK94" i="17"/>
  <c r="N131" i="17"/>
  <c r="AK149" i="17"/>
  <c r="AK212" i="17" s="1"/>
  <c r="AE212" i="17"/>
  <c r="AK289" i="17"/>
  <c r="AK352" i="17" s="1"/>
  <c r="AE352" i="17"/>
  <c r="AK296" i="17"/>
  <c r="M311" i="17"/>
  <c r="U313" i="17"/>
  <c r="U320" i="17"/>
  <c r="M349" i="17"/>
  <c r="N349" i="17" s="1"/>
  <c r="P346" i="17" s="1"/>
  <c r="AK374" i="17"/>
  <c r="N411" i="17"/>
  <c r="AK124" i="14"/>
  <c r="T293" i="14"/>
  <c r="U293" i="14" s="1"/>
  <c r="M311" i="14"/>
  <c r="N311" i="14" s="1"/>
  <c r="T29" i="14"/>
  <c r="M49" i="14"/>
  <c r="F51" i="14"/>
  <c r="G51" i="14" s="1"/>
  <c r="T51" i="14"/>
  <c r="AK296" i="14"/>
  <c r="F311" i="14"/>
  <c r="G311" i="14" s="1"/>
  <c r="T47" i="14"/>
  <c r="U47" i="14" s="1"/>
  <c r="M33" i="14"/>
  <c r="N33" i="14" s="1"/>
  <c r="AK55" i="14"/>
  <c r="M57" i="14"/>
  <c r="N57" i="14" s="1"/>
  <c r="T59" i="14"/>
  <c r="U59" i="14" s="1"/>
  <c r="M80" i="14"/>
  <c r="AK80" i="14"/>
  <c r="F84" i="14"/>
  <c r="F89" i="14"/>
  <c r="G89" i="14" s="1"/>
  <c r="T89" i="14"/>
  <c r="M91" i="14"/>
  <c r="N91" i="14" s="1"/>
  <c r="AK94" i="14"/>
  <c r="M102" i="14"/>
  <c r="N102" i="14" s="1"/>
  <c r="F156" i="14"/>
  <c r="G156" i="14" s="1"/>
  <c r="M163" i="14"/>
  <c r="N163" i="14" s="1"/>
  <c r="AK163" i="14"/>
  <c r="M165" i="14"/>
  <c r="N165" i="14" s="1"/>
  <c r="F167" i="14"/>
  <c r="G167" i="14" s="1"/>
  <c r="T167" i="14"/>
  <c r="U167" i="14" s="1"/>
  <c r="M173" i="14"/>
  <c r="N173" i="14" s="1"/>
  <c r="M193" i="14"/>
  <c r="N193" i="14" s="1"/>
  <c r="T126" i="14"/>
  <c r="U126" i="14" s="1"/>
  <c r="F149" i="14"/>
  <c r="T149" i="14"/>
  <c r="U149" i="14" s="1"/>
  <c r="F151" i="14"/>
  <c r="G151" i="14" s="1"/>
  <c r="T151" i="14"/>
  <c r="U151" i="14" s="1"/>
  <c r="M153" i="14"/>
  <c r="AA212" i="14"/>
  <c r="H10" i="1" s="1"/>
  <c r="M333" i="14"/>
  <c r="N333" i="14" s="1"/>
  <c r="T49" i="14"/>
  <c r="U49" i="14" s="1"/>
  <c r="M55" i="14"/>
  <c r="N55" i="14" s="1"/>
  <c r="T160" i="14"/>
  <c r="U160" i="14" s="1"/>
  <c r="T173" i="14"/>
  <c r="U173" i="14" s="1"/>
  <c r="M175" i="14"/>
  <c r="N175" i="14" s="1"/>
  <c r="M178" i="14"/>
  <c r="N178" i="14" s="1"/>
  <c r="AK178" i="14"/>
  <c r="M180" i="14"/>
  <c r="N180" i="14" s="1"/>
  <c r="F182" i="14"/>
  <c r="G182" i="14" s="1"/>
  <c r="T182" i="14"/>
  <c r="U182" i="14" s="1"/>
  <c r="F193" i="14"/>
  <c r="G193" i="14" s="1"/>
  <c r="M197" i="14"/>
  <c r="N197" i="14" s="1"/>
  <c r="M200" i="14"/>
  <c r="N200" i="14" s="1"/>
  <c r="AK200" i="14"/>
  <c r="M202" i="14"/>
  <c r="N202" i="14" s="1"/>
  <c r="F204" i="14"/>
  <c r="G204" i="14" s="1"/>
  <c r="T204" i="14"/>
  <c r="U204" i="14" s="1"/>
  <c r="AI283" i="14"/>
  <c r="T271" i="14"/>
  <c r="M278" i="14"/>
  <c r="N278" i="14" s="1"/>
  <c r="AK278" i="14"/>
  <c r="T282" i="14"/>
  <c r="U282" i="14" s="1"/>
  <c r="M289" i="14"/>
  <c r="N289" i="14" s="1"/>
  <c r="M291" i="14"/>
  <c r="N291" i="14" s="1"/>
  <c r="F293" i="14"/>
  <c r="G293" i="14" s="1"/>
  <c r="F364" i="14"/>
  <c r="G364" i="14" s="1"/>
  <c r="T55" i="14"/>
  <c r="U55" i="14" s="1"/>
  <c r="M59" i="14"/>
  <c r="N59" i="14" s="1"/>
  <c r="F80" i="14"/>
  <c r="G80" i="14" s="1"/>
  <c r="T80" i="14"/>
  <c r="U80" i="14" s="1"/>
  <c r="F82" i="14"/>
  <c r="G82" i="14" s="1"/>
  <c r="T82" i="14"/>
  <c r="U82" i="14" s="1"/>
  <c r="M84" i="14"/>
  <c r="N84" i="14" s="1"/>
  <c r="M89" i="14"/>
  <c r="N89" i="14" s="1"/>
  <c r="T102" i="14"/>
  <c r="U102" i="14" s="1"/>
  <c r="F104" i="14"/>
  <c r="G104" i="14" s="1"/>
  <c r="T335" i="14"/>
  <c r="U335" i="14" s="1"/>
  <c r="F362" i="14"/>
  <c r="G362" i="14" s="1"/>
  <c r="AK404" i="14"/>
  <c r="T20" i="14"/>
  <c r="F40" i="14"/>
  <c r="G40" i="14" s="1"/>
  <c r="T40" i="14"/>
  <c r="U40" i="14" s="1"/>
  <c r="F42" i="14"/>
  <c r="G42" i="14" s="1"/>
  <c r="T42" i="14"/>
  <c r="U42" i="14" s="1"/>
  <c r="M44" i="14"/>
  <c r="N44" i="14" s="1"/>
  <c r="M47" i="14"/>
  <c r="N47" i="14" s="1"/>
  <c r="F55" i="14"/>
  <c r="G55" i="14" s="1"/>
  <c r="F62" i="14"/>
  <c r="G62" i="14" s="1"/>
  <c r="T62" i="14"/>
  <c r="U62" i="14" s="1"/>
  <c r="F64" i="14"/>
  <c r="G64" i="14" s="1"/>
  <c r="T64" i="14"/>
  <c r="U64" i="14" s="1"/>
  <c r="M66" i="14"/>
  <c r="N66" i="14" s="1"/>
  <c r="AK69" i="14"/>
  <c r="AK87" i="14"/>
  <c r="M104" i="14"/>
  <c r="N104" i="14" s="1"/>
  <c r="F106" i="14"/>
  <c r="G106" i="14" s="1"/>
  <c r="T106" i="14"/>
  <c r="U106" i="14" s="1"/>
  <c r="W101" i="14" s="1"/>
  <c r="M126" i="14"/>
  <c r="N126" i="14" s="1"/>
  <c r="F128" i="14"/>
  <c r="G128" i="14" s="1"/>
  <c r="T128" i="14"/>
  <c r="U128" i="14" s="1"/>
  <c r="F131" i="14"/>
  <c r="G131" i="14" s="1"/>
  <c r="T131" i="14"/>
  <c r="U131" i="14" s="1"/>
  <c r="F133" i="14"/>
  <c r="G133" i="14" s="1"/>
  <c r="T133" i="14"/>
  <c r="U133" i="14" s="1"/>
  <c r="M135" i="14"/>
  <c r="N135" i="14" s="1"/>
  <c r="AK138" i="14"/>
  <c r="AE212" i="14"/>
  <c r="M156" i="14"/>
  <c r="N156" i="14" s="1"/>
  <c r="AK156" i="14"/>
  <c r="F175" i="14"/>
  <c r="G175" i="14" s="1"/>
  <c r="F195" i="14"/>
  <c r="G195" i="14" s="1"/>
  <c r="F271" i="14"/>
  <c r="G271" i="14" s="1"/>
  <c r="F291" i="14"/>
  <c r="G291" i="14" s="1"/>
  <c r="AK333" i="14"/>
  <c r="M335" i="14"/>
  <c r="N335" i="14" s="1"/>
  <c r="F337" i="14"/>
  <c r="G337" i="14" s="1"/>
  <c r="T340" i="14"/>
  <c r="U340" i="14" s="1"/>
  <c r="F382" i="14"/>
  <c r="G382" i="14" s="1"/>
  <c r="F386" i="14"/>
  <c r="G386" i="14" s="1"/>
  <c r="M315" i="14"/>
  <c r="N315" i="14" s="1"/>
  <c r="T364" i="14"/>
  <c r="U364" i="14" s="1"/>
  <c r="F384" i="14"/>
  <c r="G384" i="14" s="1"/>
  <c r="M406" i="14"/>
  <c r="N406" i="14" s="1"/>
  <c r="F408" i="14"/>
  <c r="G408" i="14" s="1"/>
  <c r="F37" i="14"/>
  <c r="G37" i="14" s="1"/>
  <c r="M35" i="14"/>
  <c r="N35" i="14" s="1"/>
  <c r="M37" i="14"/>
  <c r="N37" i="14" s="1"/>
  <c r="F49" i="14"/>
  <c r="G49" i="14" s="1"/>
  <c r="T57" i="14"/>
  <c r="U57" i="14" s="1"/>
  <c r="M82" i="14"/>
  <c r="N82" i="14" s="1"/>
  <c r="T84" i="14"/>
  <c r="U84" i="14" s="1"/>
  <c r="M109" i="14"/>
  <c r="N109" i="14" s="1"/>
  <c r="AK109" i="14"/>
  <c r="M111" i="14"/>
  <c r="N111" i="14" s="1"/>
  <c r="F113" i="14"/>
  <c r="G113" i="14" s="1"/>
  <c r="T113" i="14"/>
  <c r="U113" i="14" s="1"/>
  <c r="F124" i="14"/>
  <c r="G124" i="14" s="1"/>
  <c r="T124" i="14"/>
  <c r="U124" i="14" s="1"/>
  <c r="F197" i="14"/>
  <c r="G197" i="14" s="1"/>
  <c r="M220" i="14"/>
  <c r="N220" i="14" s="1"/>
  <c r="M222" i="14"/>
  <c r="N222" i="14" s="1"/>
  <c r="F224" i="14"/>
  <c r="G224" i="14" s="1"/>
  <c r="T224" i="14"/>
  <c r="U224" i="14" s="1"/>
  <c r="M242" i="14"/>
  <c r="N242" i="14" s="1"/>
  <c r="AK242" i="14"/>
  <c r="M244" i="14"/>
  <c r="N244" i="14" s="1"/>
  <c r="F246" i="14"/>
  <c r="G246" i="14" s="1"/>
  <c r="T246" i="14"/>
  <c r="U246" i="14" s="1"/>
  <c r="F264" i="14"/>
  <c r="G264" i="14" s="1"/>
  <c r="M320" i="14"/>
  <c r="N320" i="14" s="1"/>
  <c r="F333" i="14"/>
  <c r="G333" i="14" s="1"/>
  <c r="T333" i="14"/>
  <c r="U333" i="14" s="1"/>
  <c r="F335" i="14"/>
  <c r="G335" i="14" s="1"/>
  <c r="M337" i="14"/>
  <c r="N337" i="14" s="1"/>
  <c r="AK340" i="14"/>
  <c r="F360" i="14"/>
  <c r="G360" i="14" s="1"/>
  <c r="F404" i="14"/>
  <c r="G404" i="14" s="1"/>
  <c r="T404" i="14"/>
  <c r="U404" i="14" s="1"/>
  <c r="M160" i="14"/>
  <c r="N160" i="14" s="1"/>
  <c r="M293" i="14"/>
  <c r="N293" i="14" s="1"/>
  <c r="T360" i="14"/>
  <c r="U360" i="14" s="1"/>
  <c r="T382" i="14"/>
  <c r="U382" i="14" s="1"/>
  <c r="T13" i="14"/>
  <c r="U89" i="14"/>
  <c r="F158" i="14"/>
  <c r="G158" i="14" s="1"/>
  <c r="T27" i="14"/>
  <c r="F35" i="14"/>
  <c r="G35" i="14" s="1"/>
  <c r="F47" i="14"/>
  <c r="G47" i="14" s="1"/>
  <c r="AK47" i="14"/>
  <c r="M51" i="14"/>
  <c r="N51" i="14" s="1"/>
  <c r="F57" i="14"/>
  <c r="G57" i="14" s="1"/>
  <c r="F59" i="14"/>
  <c r="G59" i="14" s="1"/>
  <c r="F126" i="14"/>
  <c r="G126" i="14" s="1"/>
  <c r="M158" i="14"/>
  <c r="N158" i="14" s="1"/>
  <c r="F160" i="14"/>
  <c r="G160" i="14" s="1"/>
  <c r="AK193" i="14"/>
  <c r="M195" i="14"/>
  <c r="N195" i="14" s="1"/>
  <c r="M264" i="14"/>
  <c r="N264" i="14" s="1"/>
  <c r="AK264" i="14"/>
  <c r="F268" i="14"/>
  <c r="G268" i="14" s="1"/>
  <c r="AI352" i="14"/>
  <c r="M313" i="14"/>
  <c r="N313" i="14" s="1"/>
  <c r="M360" i="14"/>
  <c r="N360" i="14" s="1"/>
  <c r="T362" i="14"/>
  <c r="U362" i="14" s="1"/>
  <c r="M364" i="14"/>
  <c r="N364" i="14" s="1"/>
  <c r="T384" i="14"/>
  <c r="U384" i="14" s="1"/>
  <c r="M386" i="14"/>
  <c r="N386" i="14" s="1"/>
  <c r="F33" i="14"/>
  <c r="G33" i="14" s="1"/>
  <c r="T22" i="14"/>
  <c r="AK33" i="14"/>
  <c r="AI143" i="14"/>
  <c r="F102" i="14"/>
  <c r="G102" i="14" s="1"/>
  <c r="AK102" i="14"/>
  <c r="M106" i="14"/>
  <c r="N106" i="14" s="1"/>
  <c r="M124" i="14"/>
  <c r="N124" i="14" s="1"/>
  <c r="M128" i="14"/>
  <c r="N128" i="14" s="1"/>
  <c r="T156" i="14"/>
  <c r="U156" i="14" s="1"/>
  <c r="F163" i="14"/>
  <c r="G163" i="14" s="1"/>
  <c r="T163" i="14"/>
  <c r="U163" i="14" s="1"/>
  <c r="F165" i="14"/>
  <c r="G165" i="14" s="1"/>
  <c r="T165" i="14"/>
  <c r="U165" i="14" s="1"/>
  <c r="M167" i="14"/>
  <c r="N167" i="14" s="1"/>
  <c r="T175" i="14"/>
  <c r="U175" i="14" s="1"/>
  <c r="T193" i="14"/>
  <c r="U193" i="14" s="1"/>
  <c r="T197" i="14"/>
  <c r="U197" i="14" s="1"/>
  <c r="F266" i="14"/>
  <c r="G266" i="14" s="1"/>
  <c r="M268" i="14"/>
  <c r="N271" i="14"/>
  <c r="F289" i="14"/>
  <c r="G289" i="14" s="1"/>
  <c r="T289" i="14"/>
  <c r="U289" i="14" s="1"/>
  <c r="W288" i="14" s="1"/>
  <c r="M300" i="14"/>
  <c r="N300" i="14" s="1"/>
  <c r="AK303" i="14"/>
  <c r="F313" i="14"/>
  <c r="G313" i="14" s="1"/>
  <c r="I310" i="14" s="1"/>
  <c r="T318" i="14"/>
  <c r="U318" i="14" s="1"/>
  <c r="AK325" i="14"/>
  <c r="T337" i="14"/>
  <c r="U337" i="14" s="1"/>
  <c r="AA423" i="14"/>
  <c r="H18" i="1" s="1"/>
  <c r="M367" i="14"/>
  <c r="N367" i="14" s="1"/>
  <c r="AK367" i="14"/>
  <c r="M369" i="14"/>
  <c r="N369" i="14" s="1"/>
  <c r="F371" i="14"/>
  <c r="G371" i="14" s="1"/>
  <c r="T371" i="14"/>
  <c r="U371" i="14" s="1"/>
  <c r="M384" i="14"/>
  <c r="N384" i="14" s="1"/>
  <c r="M389" i="14"/>
  <c r="N389" i="14" s="1"/>
  <c r="AK389" i="14"/>
  <c r="M391" i="14"/>
  <c r="N391" i="14" s="1"/>
  <c r="F393" i="14"/>
  <c r="G393" i="14" s="1"/>
  <c r="T393" i="14"/>
  <c r="U393" i="14" s="1"/>
  <c r="M404" i="14"/>
  <c r="N404" i="14" s="1"/>
  <c r="T406" i="14"/>
  <c r="U406" i="14" s="1"/>
  <c r="T408" i="14"/>
  <c r="U408" i="14" s="1"/>
  <c r="T413" i="14"/>
  <c r="U413" i="14" s="1"/>
  <c r="M415" i="14"/>
  <c r="N415" i="14" s="1"/>
  <c r="G84" i="14"/>
  <c r="T275" i="14"/>
  <c r="U275" i="14" s="1"/>
  <c r="T296" i="14"/>
  <c r="U296" i="14" s="1"/>
  <c r="F171" i="14"/>
  <c r="G171" i="14" s="1"/>
  <c r="AK234" i="14"/>
  <c r="AK256" i="14"/>
  <c r="T264" i="14"/>
  <c r="U264" i="14" s="1"/>
  <c r="F322" i="14"/>
  <c r="G322" i="14" s="1"/>
  <c r="F340" i="14"/>
  <c r="G340" i="14" s="1"/>
  <c r="M342" i="14"/>
  <c r="N342" i="14" s="1"/>
  <c r="AK220" i="14"/>
  <c r="AE283" i="14"/>
  <c r="M273" i="14"/>
  <c r="N273" i="14" s="1"/>
  <c r="F275" i="14"/>
  <c r="G275" i="14" s="1"/>
  <c r="U51" i="14"/>
  <c r="AA143" i="14"/>
  <c r="H8" i="1" s="1"/>
  <c r="F87" i="14"/>
  <c r="G87" i="14" s="1"/>
  <c r="M87" i="14"/>
  <c r="N87" i="14" s="1"/>
  <c r="T87" i="14"/>
  <c r="U87" i="14" s="1"/>
  <c r="T33" i="14"/>
  <c r="U33" i="14" s="1"/>
  <c r="T35" i="14"/>
  <c r="U35" i="14" s="1"/>
  <c r="T37" i="14"/>
  <c r="U37" i="14" s="1"/>
  <c r="M62" i="14"/>
  <c r="N62" i="14" s="1"/>
  <c r="AK62" i="14"/>
  <c r="M64" i="14"/>
  <c r="N64" i="14" s="1"/>
  <c r="F66" i="14"/>
  <c r="G66" i="14" s="1"/>
  <c r="T66" i="14"/>
  <c r="U66" i="14" s="1"/>
  <c r="N80" i="14"/>
  <c r="F91" i="14"/>
  <c r="G91" i="14" s="1"/>
  <c r="T91" i="14"/>
  <c r="U91" i="14" s="1"/>
  <c r="F273" i="14"/>
  <c r="G273" i="14" s="1"/>
  <c r="T273" i="14"/>
  <c r="U273" i="14" s="1"/>
  <c r="M275" i="14"/>
  <c r="N275" i="14" s="1"/>
  <c r="M298" i="14"/>
  <c r="N298" i="14" s="1"/>
  <c r="M40" i="14"/>
  <c r="N40" i="14" s="1"/>
  <c r="AK40" i="14"/>
  <c r="M42" i="14"/>
  <c r="N42" i="14" s="1"/>
  <c r="F44" i="14"/>
  <c r="G44" i="14" s="1"/>
  <c r="T44" i="14"/>
  <c r="U44" i="14" s="1"/>
  <c r="N49" i="14"/>
  <c r="AE143" i="14"/>
  <c r="F109" i="14"/>
  <c r="G109" i="14" s="1"/>
  <c r="T109" i="14"/>
  <c r="U109" i="14" s="1"/>
  <c r="F111" i="14"/>
  <c r="G111" i="14" s="1"/>
  <c r="T111" i="14"/>
  <c r="U111" i="14" s="1"/>
  <c r="M113" i="14"/>
  <c r="N113" i="14" s="1"/>
  <c r="AK116" i="14"/>
  <c r="M131" i="14"/>
  <c r="N131" i="14" s="1"/>
  <c r="AK131" i="14"/>
  <c r="M133" i="14"/>
  <c r="N133" i="14" s="1"/>
  <c r="F135" i="14"/>
  <c r="G135" i="14" s="1"/>
  <c r="I130" i="14" s="1"/>
  <c r="T135" i="14"/>
  <c r="U135" i="14" s="1"/>
  <c r="G149" i="14"/>
  <c r="T158" i="14"/>
  <c r="U158" i="14" s="1"/>
  <c r="T195" i="14"/>
  <c r="U195" i="14" s="1"/>
  <c r="U271" i="14"/>
  <c r="M282" i="14"/>
  <c r="N282" i="14" s="1"/>
  <c r="AE352" i="14"/>
  <c r="AK289" i="14"/>
  <c r="F296" i="14"/>
  <c r="W310" i="14"/>
  <c r="F318" i="14"/>
  <c r="G318" i="14" s="1"/>
  <c r="F320" i="14"/>
  <c r="G320" i="14" s="1"/>
  <c r="T342" i="14"/>
  <c r="U342" i="14" s="1"/>
  <c r="M344" i="14"/>
  <c r="N344" i="14" s="1"/>
  <c r="M362" i="14"/>
  <c r="N362" i="14" s="1"/>
  <c r="M382" i="14"/>
  <c r="N382" i="14" s="1"/>
  <c r="T386" i="14"/>
  <c r="U386" i="14" s="1"/>
  <c r="M149" i="14"/>
  <c r="N149" i="14" s="1"/>
  <c r="AK149" i="14"/>
  <c r="AI212" i="14"/>
  <c r="L10" i="1" s="1"/>
  <c r="T153" i="14"/>
  <c r="M171" i="14"/>
  <c r="AK171" i="14"/>
  <c r="F220" i="14"/>
  <c r="G220" i="14" s="1"/>
  <c r="T220" i="14"/>
  <c r="U220" i="14" s="1"/>
  <c r="F222" i="14"/>
  <c r="G222" i="14" s="1"/>
  <c r="T222" i="14"/>
  <c r="U222" i="14" s="1"/>
  <c r="M224" i="14"/>
  <c r="N224" i="14" s="1"/>
  <c r="AK227" i="14"/>
  <c r="F242" i="14"/>
  <c r="G242" i="14" s="1"/>
  <c r="T242" i="14"/>
  <c r="U242" i="14" s="1"/>
  <c r="F244" i="14"/>
  <c r="G244" i="14" s="1"/>
  <c r="T244" i="14"/>
  <c r="U244" i="14" s="1"/>
  <c r="M246" i="14"/>
  <c r="N246" i="14" s="1"/>
  <c r="AK249" i="14"/>
  <c r="F278" i="14"/>
  <c r="G278" i="14" s="1"/>
  <c r="M280" i="14"/>
  <c r="F282" i="14"/>
  <c r="G282" i="14" s="1"/>
  <c r="AA352" i="14"/>
  <c r="H15" i="1" s="1"/>
  <c r="M296" i="14"/>
  <c r="N296" i="14" s="1"/>
  <c r="F298" i="14"/>
  <c r="F300" i="14"/>
  <c r="G300" i="14" s="1"/>
  <c r="T300" i="14"/>
  <c r="U300" i="14" s="1"/>
  <c r="T320" i="14"/>
  <c r="U320" i="14" s="1"/>
  <c r="T322" i="14"/>
  <c r="U322" i="14" s="1"/>
  <c r="F342" i="14"/>
  <c r="G342" i="14" s="1"/>
  <c r="F344" i="14"/>
  <c r="G344" i="14" s="1"/>
  <c r="AK347" i="14"/>
  <c r="AE423" i="14"/>
  <c r="F367" i="14"/>
  <c r="G367" i="14" s="1"/>
  <c r="T367" i="14"/>
  <c r="U367" i="14" s="1"/>
  <c r="F369" i="14"/>
  <c r="G369" i="14" s="1"/>
  <c r="T369" i="14"/>
  <c r="U369" i="14" s="1"/>
  <c r="M371" i="14"/>
  <c r="N371" i="14" s="1"/>
  <c r="AK374" i="14"/>
  <c r="F389" i="14"/>
  <c r="G389" i="14" s="1"/>
  <c r="T389" i="14"/>
  <c r="U389" i="14" s="1"/>
  <c r="F391" i="14"/>
  <c r="G391" i="14" s="1"/>
  <c r="T391" i="14"/>
  <c r="U391" i="14" s="1"/>
  <c r="M393" i="14"/>
  <c r="N393" i="14" s="1"/>
  <c r="P388" i="14" s="1"/>
  <c r="AK396" i="14"/>
  <c r="F411" i="14"/>
  <c r="G411" i="14" s="1"/>
  <c r="T411" i="14"/>
  <c r="U411" i="14" s="1"/>
  <c r="F413" i="14"/>
  <c r="G413" i="14" s="1"/>
  <c r="AK418" i="14"/>
  <c r="F178" i="14"/>
  <c r="G178" i="14" s="1"/>
  <c r="T178" i="14"/>
  <c r="U178" i="14" s="1"/>
  <c r="W177" i="14" s="1"/>
  <c r="F180" i="14"/>
  <c r="G180" i="14" s="1"/>
  <c r="T180" i="14"/>
  <c r="U180" i="14" s="1"/>
  <c r="M182" i="14"/>
  <c r="N182" i="14" s="1"/>
  <c r="AK185" i="14"/>
  <c r="F200" i="14"/>
  <c r="G200" i="14" s="1"/>
  <c r="T200" i="14"/>
  <c r="U200" i="14" s="1"/>
  <c r="F202" i="14"/>
  <c r="G202" i="14" s="1"/>
  <c r="T202" i="14"/>
  <c r="U202" i="14" s="1"/>
  <c r="M204" i="14"/>
  <c r="N204" i="14" s="1"/>
  <c r="P199" i="14" s="1"/>
  <c r="AK207" i="14"/>
  <c r="AA283" i="14"/>
  <c r="H13" i="1" s="1"/>
  <c r="T278" i="14"/>
  <c r="U278" i="14" s="1"/>
  <c r="F280" i="14"/>
  <c r="G280" i="14" s="1"/>
  <c r="T298" i="14"/>
  <c r="U298" i="14" s="1"/>
  <c r="M318" i="14"/>
  <c r="N318" i="14" s="1"/>
  <c r="AK318" i="14"/>
  <c r="M322" i="14"/>
  <c r="N322" i="14" s="1"/>
  <c r="M340" i="14"/>
  <c r="N340" i="14" s="1"/>
  <c r="T344" i="14"/>
  <c r="U344" i="14" s="1"/>
  <c r="AI423" i="14"/>
  <c r="AK11" i="17"/>
  <c r="AK74" i="17" s="1"/>
  <c r="AE74" i="17"/>
  <c r="T11" i="17"/>
  <c r="U11" i="17" s="1"/>
  <c r="M11" i="17"/>
  <c r="N11" i="17" s="1"/>
  <c r="P10" i="17" s="1"/>
  <c r="AK87" i="17"/>
  <c r="AK143" i="17" s="1"/>
  <c r="AE143" i="17"/>
  <c r="J20" i="1"/>
  <c r="I20" i="1"/>
  <c r="I17" i="17"/>
  <c r="W10" i="17"/>
  <c r="F11" i="17"/>
  <c r="G11" i="17" s="1"/>
  <c r="I10" i="17" s="1"/>
  <c r="X32" i="17"/>
  <c r="AM33" i="17" s="1"/>
  <c r="X54" i="17"/>
  <c r="AM55" i="17" s="1"/>
  <c r="P17" i="17"/>
  <c r="P39" i="17"/>
  <c r="G49" i="17"/>
  <c r="W86" i="17"/>
  <c r="W170" i="17"/>
  <c r="T116" i="17"/>
  <c r="U116" i="17" s="1"/>
  <c r="F118" i="17"/>
  <c r="G118" i="17" s="1"/>
  <c r="M120" i="17"/>
  <c r="N120" i="17" s="1"/>
  <c r="F165" i="17"/>
  <c r="G165" i="17" s="1"/>
  <c r="M195" i="17"/>
  <c r="N195" i="17"/>
  <c r="T231" i="17"/>
  <c r="U231" i="17" s="1"/>
  <c r="M94" i="17"/>
  <c r="N94" i="17" s="1"/>
  <c r="N96" i="17"/>
  <c r="M96" i="17"/>
  <c r="F98" i="17"/>
  <c r="G98" i="17" s="1"/>
  <c r="U98" i="17"/>
  <c r="T98" i="17"/>
  <c r="F138" i="17"/>
  <c r="G138" i="17" s="1"/>
  <c r="T138" i="17"/>
  <c r="U138" i="17" s="1"/>
  <c r="F140" i="17"/>
  <c r="G140" i="17" s="1"/>
  <c r="T140" i="17"/>
  <c r="U140" i="17" s="1"/>
  <c r="N142" i="17"/>
  <c r="M142" i="17"/>
  <c r="M178" i="17"/>
  <c r="N178" i="17" s="1"/>
  <c r="M180" i="17"/>
  <c r="N180" i="17" s="1"/>
  <c r="F182" i="17"/>
  <c r="G182" i="17" s="1"/>
  <c r="T182" i="17"/>
  <c r="U182" i="17" s="1"/>
  <c r="M185" i="17"/>
  <c r="N185" i="17" s="1"/>
  <c r="M187" i="17"/>
  <c r="N187" i="17" s="1"/>
  <c r="F189" i="17"/>
  <c r="G189" i="17" s="1"/>
  <c r="T189" i="17"/>
  <c r="U189" i="17" s="1"/>
  <c r="T197" i="17"/>
  <c r="U197" i="17" s="1"/>
  <c r="F200" i="17"/>
  <c r="G200" i="17" s="1"/>
  <c r="F289" i="17"/>
  <c r="G289" i="17"/>
  <c r="M303" i="17"/>
  <c r="N303" i="17" s="1"/>
  <c r="F116" i="17"/>
  <c r="G116" i="17" s="1"/>
  <c r="T118" i="17"/>
  <c r="U118" i="17" s="1"/>
  <c r="T156" i="17"/>
  <c r="U156" i="17" s="1"/>
  <c r="T158" i="17"/>
  <c r="U158" i="17" s="1"/>
  <c r="G163" i="17"/>
  <c r="F163" i="17"/>
  <c r="M167" i="17"/>
  <c r="N167" i="17" s="1"/>
  <c r="F253" i="17"/>
  <c r="G253" i="17" s="1"/>
  <c r="F25" i="17"/>
  <c r="G25" i="17" s="1"/>
  <c r="M25" i="17"/>
  <c r="N25" i="17" s="1"/>
  <c r="T25" i="17"/>
  <c r="U25" i="17" s="1"/>
  <c r="F27" i="17"/>
  <c r="G27" i="17" s="1"/>
  <c r="M27" i="17"/>
  <c r="N27" i="17" s="1"/>
  <c r="T27" i="17"/>
  <c r="U27" i="17" s="1"/>
  <c r="F29" i="17"/>
  <c r="G29" i="17" s="1"/>
  <c r="M29" i="17"/>
  <c r="N29" i="17" s="1"/>
  <c r="T29" i="17"/>
  <c r="U29" i="17" s="1"/>
  <c r="F47" i="17"/>
  <c r="G47" i="17" s="1"/>
  <c r="I46" i="17" s="1"/>
  <c r="M47" i="17"/>
  <c r="N47" i="17" s="1"/>
  <c r="P46" i="17" s="1"/>
  <c r="T47" i="17"/>
  <c r="U47" i="17" s="1"/>
  <c r="F49" i="17"/>
  <c r="M49" i="17"/>
  <c r="N49" i="17" s="1"/>
  <c r="T49" i="17"/>
  <c r="U49" i="17" s="1"/>
  <c r="F51" i="17"/>
  <c r="G51" i="17" s="1"/>
  <c r="M51" i="17"/>
  <c r="N51" i="17" s="1"/>
  <c r="T51" i="17"/>
  <c r="U51" i="17" s="1"/>
  <c r="F69" i="17"/>
  <c r="G69" i="17" s="1"/>
  <c r="M69" i="17"/>
  <c r="N69" i="17" s="1"/>
  <c r="T69" i="17"/>
  <c r="U69" i="17" s="1"/>
  <c r="G71" i="17"/>
  <c r="U80" i="17"/>
  <c r="U82" i="17"/>
  <c r="M116" i="17"/>
  <c r="N116" i="17" s="1"/>
  <c r="M118" i="17"/>
  <c r="N118" i="17" s="1"/>
  <c r="F120" i="17"/>
  <c r="G120" i="17" s="1"/>
  <c r="T120" i="17"/>
  <c r="U120" i="17" s="1"/>
  <c r="M156" i="17"/>
  <c r="N156" i="17" s="1"/>
  <c r="M158" i="17"/>
  <c r="N158" i="17" s="1"/>
  <c r="F160" i="17"/>
  <c r="G160" i="17" s="1"/>
  <c r="T160" i="17"/>
  <c r="U160" i="17" s="1"/>
  <c r="M163" i="17"/>
  <c r="N163" i="17" s="1"/>
  <c r="M165" i="17"/>
  <c r="N165" i="17" s="1"/>
  <c r="F167" i="17"/>
  <c r="G167" i="17" s="1"/>
  <c r="T167" i="17"/>
  <c r="U167" i="17" s="1"/>
  <c r="F202" i="17"/>
  <c r="G202" i="17" s="1"/>
  <c r="M227" i="17"/>
  <c r="N227" i="17" s="1"/>
  <c r="M242" i="17"/>
  <c r="N242" i="17" s="1"/>
  <c r="M244" i="17"/>
  <c r="N244" i="17" s="1"/>
  <c r="F246" i="17"/>
  <c r="G246" i="17" s="1"/>
  <c r="T246" i="17"/>
  <c r="U246" i="17" s="1"/>
  <c r="F271" i="17"/>
  <c r="G271" i="17" s="1"/>
  <c r="T271" i="17"/>
  <c r="U271" i="17" s="1"/>
  <c r="W270" i="17" s="1"/>
  <c r="F156" i="17"/>
  <c r="G156" i="17" s="1"/>
  <c r="F158" i="17"/>
  <c r="G158" i="17" s="1"/>
  <c r="M160" i="17"/>
  <c r="N160" i="17" s="1"/>
  <c r="T163" i="17"/>
  <c r="U163" i="17" s="1"/>
  <c r="T165" i="17"/>
  <c r="U165" i="17" s="1"/>
  <c r="M71" i="17"/>
  <c r="N71" i="17" s="1"/>
  <c r="G73" i="17"/>
  <c r="T73" i="17"/>
  <c r="U73" i="17" s="1"/>
  <c r="N80" i="17"/>
  <c r="N82" i="17"/>
  <c r="U84" i="17"/>
  <c r="F94" i="17"/>
  <c r="G94" i="17" s="1"/>
  <c r="T94" i="17"/>
  <c r="U94" i="17" s="1"/>
  <c r="F96" i="17"/>
  <c r="G96" i="17" s="1"/>
  <c r="T96" i="17"/>
  <c r="U96" i="17" s="1"/>
  <c r="M98" i="17"/>
  <c r="N98" i="17" s="1"/>
  <c r="I101" i="17"/>
  <c r="X101" i="17" s="1"/>
  <c r="AM102" i="17" s="1"/>
  <c r="P123" i="17"/>
  <c r="X123" i="17" s="1"/>
  <c r="AM124" i="17" s="1"/>
  <c r="M138" i="17"/>
  <c r="N138" i="17" s="1"/>
  <c r="M140" i="17"/>
  <c r="N140" i="17" s="1"/>
  <c r="F142" i="17"/>
  <c r="G142" i="17" s="1"/>
  <c r="T142" i="17"/>
  <c r="U142" i="17" s="1"/>
  <c r="F178" i="17"/>
  <c r="G178" i="17" s="1"/>
  <c r="T178" i="17"/>
  <c r="U178" i="17" s="1"/>
  <c r="F180" i="17"/>
  <c r="G180" i="17" s="1"/>
  <c r="T180" i="17"/>
  <c r="U180" i="17" s="1"/>
  <c r="M182" i="17"/>
  <c r="N182" i="17" s="1"/>
  <c r="F185" i="17"/>
  <c r="G185" i="17" s="1"/>
  <c r="T185" i="17"/>
  <c r="U185" i="17" s="1"/>
  <c r="F187" i="17"/>
  <c r="G187" i="17" s="1"/>
  <c r="T187" i="17"/>
  <c r="U187" i="17" s="1"/>
  <c r="M189" i="17"/>
  <c r="N189" i="17" s="1"/>
  <c r="M193" i="17"/>
  <c r="N193" i="17" s="1"/>
  <c r="P192" i="17" s="1"/>
  <c r="M204" i="17"/>
  <c r="N204" i="17" s="1"/>
  <c r="F224" i="17"/>
  <c r="G224" i="17" s="1"/>
  <c r="M229" i="17"/>
  <c r="N229" i="17" s="1"/>
  <c r="F264" i="17"/>
  <c r="G264" i="17" s="1"/>
  <c r="T264" i="17"/>
  <c r="U264" i="17" s="1"/>
  <c r="F266" i="17"/>
  <c r="G266" i="17" s="1"/>
  <c r="T266" i="17"/>
  <c r="U266" i="17" s="1"/>
  <c r="M268" i="17"/>
  <c r="N268" i="17" s="1"/>
  <c r="U222" i="17"/>
  <c r="U251" i="17"/>
  <c r="T278" i="17"/>
  <c r="U278" i="17" s="1"/>
  <c r="F291" i="17"/>
  <c r="G291" i="17" s="1"/>
  <c r="F300" i="17"/>
  <c r="G300" i="17" s="1"/>
  <c r="M305" i="17"/>
  <c r="N305" i="17" s="1"/>
  <c r="U200" i="17"/>
  <c r="U202" i="17"/>
  <c r="F207" i="17"/>
  <c r="G207" i="17" s="1"/>
  <c r="M207" i="17"/>
  <c r="N207" i="17" s="1"/>
  <c r="T207" i="17"/>
  <c r="U207" i="17" s="1"/>
  <c r="F209" i="17"/>
  <c r="G209" i="17" s="1"/>
  <c r="M209" i="17"/>
  <c r="N209" i="17" s="1"/>
  <c r="T209" i="17"/>
  <c r="U209" i="17" s="1"/>
  <c r="F211" i="17"/>
  <c r="G211" i="17" s="1"/>
  <c r="M211" i="17"/>
  <c r="N211" i="17" s="1"/>
  <c r="T211" i="17"/>
  <c r="U211" i="17" s="1"/>
  <c r="N220" i="17"/>
  <c r="N222" i="17"/>
  <c r="T224" i="17"/>
  <c r="U224" i="17" s="1"/>
  <c r="F227" i="17"/>
  <c r="G227" i="17" s="1"/>
  <c r="F229" i="17"/>
  <c r="G229" i="17" s="1"/>
  <c r="M231" i="17"/>
  <c r="N231" i="17" s="1"/>
  <c r="F242" i="17"/>
  <c r="G242" i="17" s="1"/>
  <c r="U242" i="17"/>
  <c r="T242" i="17"/>
  <c r="F244" i="17"/>
  <c r="G244" i="17" s="1"/>
  <c r="T244" i="17"/>
  <c r="U244" i="17" s="1"/>
  <c r="M246" i="17"/>
  <c r="N246" i="17" s="1"/>
  <c r="N249" i="17"/>
  <c r="T249" i="17"/>
  <c r="U249" i="17" s="1"/>
  <c r="T251" i="17"/>
  <c r="U253" i="17"/>
  <c r="M264" i="17"/>
  <c r="N264" i="17" s="1"/>
  <c r="M266" i="17"/>
  <c r="N266" i="17" s="1"/>
  <c r="F268" i="17"/>
  <c r="G268" i="17" s="1"/>
  <c r="T268" i="17"/>
  <c r="U268" i="17" s="1"/>
  <c r="M271" i="17"/>
  <c r="N271" i="17" s="1"/>
  <c r="F275" i="17"/>
  <c r="G275" i="17" s="1"/>
  <c r="T280" i="17"/>
  <c r="U280" i="17" s="1"/>
  <c r="M293" i="17"/>
  <c r="N293" i="17" s="1"/>
  <c r="T307" i="17"/>
  <c r="U307" i="17" s="1"/>
  <c r="G193" i="17"/>
  <c r="T193" i="17"/>
  <c r="U193" i="17" s="1"/>
  <c r="G195" i="17"/>
  <c r="T195" i="17"/>
  <c r="U195" i="17" s="1"/>
  <c r="N197" i="17"/>
  <c r="N200" i="17"/>
  <c r="N202" i="17"/>
  <c r="F204" i="17"/>
  <c r="G204" i="17" s="1"/>
  <c r="U204" i="17"/>
  <c r="G220" i="17"/>
  <c r="T220" i="17"/>
  <c r="U220" i="17" s="1"/>
  <c r="G222" i="17"/>
  <c r="T222" i="17"/>
  <c r="N224" i="17"/>
  <c r="U227" i="17"/>
  <c r="U229" i="17"/>
  <c r="F231" i="17"/>
  <c r="G231" i="17" s="1"/>
  <c r="G249" i="17"/>
  <c r="M249" i="17"/>
  <c r="G251" i="17"/>
  <c r="M251" i="17"/>
  <c r="N251" i="17" s="1"/>
  <c r="N253" i="17"/>
  <c r="T253" i="17"/>
  <c r="T311" i="17"/>
  <c r="U311" i="17"/>
  <c r="U298" i="17"/>
  <c r="F313" i="17"/>
  <c r="G313" i="17" s="1"/>
  <c r="F315" i="17"/>
  <c r="G315" i="17"/>
  <c r="M374" i="17"/>
  <c r="N374" i="17" s="1"/>
  <c r="G278" i="17"/>
  <c r="G280" i="17"/>
  <c r="N282" i="17"/>
  <c r="N296" i="17"/>
  <c r="N298" i="17"/>
  <c r="T300" i="17"/>
  <c r="U300" i="17" s="1"/>
  <c r="F303" i="17"/>
  <c r="G303" i="17" s="1"/>
  <c r="F305" i="17"/>
  <c r="G305" i="17" s="1"/>
  <c r="M307" i="17"/>
  <c r="N307" i="17" s="1"/>
  <c r="I366" i="17"/>
  <c r="F396" i="17"/>
  <c r="G396" i="17" s="1"/>
  <c r="U396" i="17"/>
  <c r="T396" i="17"/>
  <c r="F398" i="17"/>
  <c r="G398" i="17" s="1"/>
  <c r="U398" i="17"/>
  <c r="T398" i="17"/>
  <c r="M400" i="17"/>
  <c r="N400" i="17" s="1"/>
  <c r="F273" i="17"/>
  <c r="G273" i="17" s="1"/>
  <c r="U273" i="17"/>
  <c r="M275" i="17"/>
  <c r="N275" i="17" s="1"/>
  <c r="M278" i="17"/>
  <c r="N278" i="17" s="1"/>
  <c r="M280" i="17"/>
  <c r="N280" i="17" s="1"/>
  <c r="G282" i="17"/>
  <c r="T282" i="17"/>
  <c r="U282" i="17" s="1"/>
  <c r="M289" i="17"/>
  <c r="N289" i="17" s="1"/>
  <c r="M291" i="17"/>
  <c r="N291" i="17" s="1"/>
  <c r="G293" i="17"/>
  <c r="T293" i="17"/>
  <c r="U293" i="17" s="1"/>
  <c r="W288" i="17" s="1"/>
  <c r="G296" i="17"/>
  <c r="T296" i="17"/>
  <c r="U296" i="17" s="1"/>
  <c r="G298" i="17"/>
  <c r="T298" i="17"/>
  <c r="N300" i="17"/>
  <c r="U303" i="17"/>
  <c r="U305" i="17"/>
  <c r="F307" i="17"/>
  <c r="G307" i="17" s="1"/>
  <c r="N311" i="17"/>
  <c r="M315" i="17"/>
  <c r="N315" i="17" s="1"/>
  <c r="P366" i="17"/>
  <c r="P388" i="17"/>
  <c r="M376" i="17"/>
  <c r="N376" i="17" s="1"/>
  <c r="F378" i="17"/>
  <c r="G378" i="17" s="1"/>
  <c r="T378" i="17"/>
  <c r="U378" i="17" s="1"/>
  <c r="I388" i="17"/>
  <c r="P410" i="17"/>
  <c r="F418" i="17"/>
  <c r="G418" i="17" s="1"/>
  <c r="T418" i="17"/>
  <c r="U418" i="17" s="1"/>
  <c r="F420" i="17"/>
  <c r="G420" i="17" s="1"/>
  <c r="T420" i="17"/>
  <c r="U420" i="17" s="1"/>
  <c r="M422" i="17"/>
  <c r="N422" i="17" s="1"/>
  <c r="N318" i="17"/>
  <c r="N320" i="17"/>
  <c r="U322" i="17"/>
  <c r="W317" i="17" s="1"/>
  <c r="G340" i="17"/>
  <c r="G342" i="17"/>
  <c r="N344" i="17"/>
  <c r="P339" i="17" s="1"/>
  <c r="U360" i="17"/>
  <c r="U362" i="17"/>
  <c r="M396" i="17"/>
  <c r="N396" i="17" s="1"/>
  <c r="M398" i="17"/>
  <c r="N398" i="17" s="1"/>
  <c r="F400" i="17"/>
  <c r="G400" i="17" s="1"/>
  <c r="T400" i="17"/>
  <c r="U400" i="17" s="1"/>
  <c r="M313" i="17"/>
  <c r="N313" i="17" s="1"/>
  <c r="T315" i="17"/>
  <c r="U315" i="17" s="1"/>
  <c r="G318" i="17"/>
  <c r="G320" i="17"/>
  <c r="N322" i="17"/>
  <c r="N337" i="17"/>
  <c r="G344" i="17"/>
  <c r="W346" i="17"/>
  <c r="N360" i="17"/>
  <c r="N362" i="17"/>
  <c r="U364" i="17"/>
  <c r="G374" i="17"/>
  <c r="F374" i="17"/>
  <c r="T374" i="17"/>
  <c r="U374" i="17" s="1"/>
  <c r="F376" i="17"/>
  <c r="G376" i="17" s="1"/>
  <c r="T376" i="17"/>
  <c r="U376" i="17" s="1"/>
  <c r="N378" i="17"/>
  <c r="M378" i="17"/>
  <c r="I381" i="17"/>
  <c r="X381" i="17" s="1"/>
  <c r="AM382" i="17" s="1"/>
  <c r="P403" i="17"/>
  <c r="X403" i="17" s="1"/>
  <c r="AM404" i="17" s="1"/>
  <c r="N418" i="17"/>
  <c r="M418" i="17"/>
  <c r="M420" i="17"/>
  <c r="N420" i="17" s="1"/>
  <c r="F422" i="17"/>
  <c r="G422" i="17" s="1"/>
  <c r="T422" i="17"/>
  <c r="U422" i="17" s="1"/>
  <c r="F333" i="17"/>
  <c r="G333" i="17" s="1"/>
  <c r="M333" i="17"/>
  <c r="N333" i="17" s="1"/>
  <c r="T333" i="17"/>
  <c r="U333" i="17" s="1"/>
  <c r="F335" i="17"/>
  <c r="G335" i="17" s="1"/>
  <c r="M335" i="17"/>
  <c r="N335" i="17" s="1"/>
  <c r="T335" i="17"/>
  <c r="U335" i="17" s="1"/>
  <c r="F337" i="17"/>
  <c r="G337" i="17" s="1"/>
  <c r="M337" i="17"/>
  <c r="T337" i="17"/>
  <c r="U337" i="17" s="1"/>
  <c r="F374" i="14"/>
  <c r="G374" i="14" s="1"/>
  <c r="M374" i="14"/>
  <c r="N374" i="14" s="1"/>
  <c r="T374" i="14"/>
  <c r="U374" i="14" s="1"/>
  <c r="F376" i="14"/>
  <c r="G376" i="14" s="1"/>
  <c r="M376" i="14"/>
  <c r="N376" i="14" s="1"/>
  <c r="T376" i="14"/>
  <c r="U376" i="14" s="1"/>
  <c r="F378" i="14"/>
  <c r="G378" i="14" s="1"/>
  <c r="M378" i="14"/>
  <c r="N378" i="14" s="1"/>
  <c r="T378" i="14"/>
  <c r="U378" i="14" s="1"/>
  <c r="F396" i="14"/>
  <c r="G396" i="14" s="1"/>
  <c r="M396" i="14"/>
  <c r="N396" i="14" s="1"/>
  <c r="T396" i="14"/>
  <c r="U396" i="14" s="1"/>
  <c r="F398" i="14"/>
  <c r="G398" i="14" s="1"/>
  <c r="M398" i="14"/>
  <c r="N398" i="14" s="1"/>
  <c r="T398" i="14"/>
  <c r="U398" i="14" s="1"/>
  <c r="F400" i="14"/>
  <c r="G400" i="14" s="1"/>
  <c r="M400" i="14"/>
  <c r="N400" i="14" s="1"/>
  <c r="T400" i="14"/>
  <c r="U400" i="14" s="1"/>
  <c r="F418" i="14"/>
  <c r="G418" i="14" s="1"/>
  <c r="M418" i="14"/>
  <c r="N418" i="14" s="1"/>
  <c r="T418" i="14"/>
  <c r="U418" i="14" s="1"/>
  <c r="F420" i="14"/>
  <c r="G420" i="14" s="1"/>
  <c r="M420" i="14"/>
  <c r="N420" i="14" s="1"/>
  <c r="T420" i="14"/>
  <c r="U420" i="14" s="1"/>
  <c r="F422" i="14"/>
  <c r="G422" i="14" s="1"/>
  <c r="M422" i="14"/>
  <c r="N422" i="14" s="1"/>
  <c r="T422" i="14"/>
  <c r="U422" i="14" s="1"/>
  <c r="M303" i="14"/>
  <c r="N303" i="14" s="1"/>
  <c r="F307" i="14"/>
  <c r="G307" i="14" s="1"/>
  <c r="T307" i="14"/>
  <c r="U307" i="14" s="1"/>
  <c r="T347" i="14"/>
  <c r="U347" i="14" s="1"/>
  <c r="F349" i="14"/>
  <c r="G349" i="14" s="1"/>
  <c r="F234" i="14"/>
  <c r="G234" i="14" s="1"/>
  <c r="M234" i="14"/>
  <c r="N234" i="14" s="1"/>
  <c r="T234" i="14"/>
  <c r="U234" i="14" s="1"/>
  <c r="F236" i="14"/>
  <c r="G236" i="14" s="1"/>
  <c r="M236" i="14"/>
  <c r="N236" i="14" s="1"/>
  <c r="T236" i="14"/>
  <c r="U236" i="14" s="1"/>
  <c r="F238" i="14"/>
  <c r="G238" i="14" s="1"/>
  <c r="M238" i="14"/>
  <c r="N238" i="14" s="1"/>
  <c r="T238" i="14"/>
  <c r="U238" i="14" s="1"/>
  <c r="F256" i="14"/>
  <c r="G256" i="14" s="1"/>
  <c r="M256" i="14"/>
  <c r="N256" i="14" s="1"/>
  <c r="T256" i="14"/>
  <c r="U256" i="14" s="1"/>
  <c r="F258" i="14"/>
  <c r="G258" i="14" s="1"/>
  <c r="M258" i="14"/>
  <c r="N258" i="14" s="1"/>
  <c r="T258" i="14"/>
  <c r="U258" i="14" s="1"/>
  <c r="F260" i="14"/>
  <c r="G260" i="14" s="1"/>
  <c r="M260" i="14"/>
  <c r="N260" i="14" s="1"/>
  <c r="T260" i="14"/>
  <c r="U260" i="14" s="1"/>
  <c r="M325" i="14"/>
  <c r="N325" i="14" s="1"/>
  <c r="M327" i="14"/>
  <c r="N327" i="14" s="1"/>
  <c r="F329" i="14"/>
  <c r="G329" i="14" s="1"/>
  <c r="T329" i="14"/>
  <c r="U329" i="14" s="1"/>
  <c r="M305" i="14"/>
  <c r="N305" i="14" s="1"/>
  <c r="M351" i="14"/>
  <c r="N351" i="14" s="1"/>
  <c r="T227" i="14"/>
  <c r="U227" i="14" s="1"/>
  <c r="F229" i="14"/>
  <c r="G229" i="14" s="1"/>
  <c r="T229" i="14"/>
  <c r="U229" i="14" s="1"/>
  <c r="M231" i="14"/>
  <c r="N231" i="14" s="1"/>
  <c r="F249" i="14"/>
  <c r="G249" i="14" s="1"/>
  <c r="M249" i="14"/>
  <c r="N249" i="14" s="1"/>
  <c r="T249" i="14"/>
  <c r="U249" i="14" s="1"/>
  <c r="F251" i="14"/>
  <c r="G251" i="14" s="1"/>
  <c r="M251" i="14"/>
  <c r="N251" i="14" s="1"/>
  <c r="T251" i="14"/>
  <c r="U251" i="14" s="1"/>
  <c r="F253" i="14"/>
  <c r="G253" i="14" s="1"/>
  <c r="M253" i="14"/>
  <c r="N253" i="14" s="1"/>
  <c r="T253" i="14"/>
  <c r="U253" i="14" s="1"/>
  <c r="T266" i="14"/>
  <c r="U266" i="14" s="1"/>
  <c r="U280" i="14"/>
  <c r="G296" i="14"/>
  <c r="G298" i="14"/>
  <c r="F303" i="14"/>
  <c r="G303" i="14" s="1"/>
  <c r="T303" i="14"/>
  <c r="U303" i="14" s="1"/>
  <c r="F305" i="14"/>
  <c r="G305" i="14" s="1"/>
  <c r="T305" i="14"/>
  <c r="U305" i="14" s="1"/>
  <c r="M307" i="14"/>
  <c r="N307" i="14" s="1"/>
  <c r="M347" i="14"/>
  <c r="N347" i="14" s="1"/>
  <c r="M349" i="14"/>
  <c r="N349" i="14" s="1"/>
  <c r="F351" i="14"/>
  <c r="G351" i="14" s="1"/>
  <c r="T351" i="14"/>
  <c r="U351" i="14" s="1"/>
  <c r="F347" i="14"/>
  <c r="G347" i="14" s="1"/>
  <c r="T349" i="14"/>
  <c r="U349" i="14" s="1"/>
  <c r="F227" i="14"/>
  <c r="G227" i="14" s="1"/>
  <c r="M227" i="14"/>
  <c r="N227" i="14" s="1"/>
  <c r="M229" i="14"/>
  <c r="N229" i="14" s="1"/>
  <c r="F231" i="14"/>
  <c r="G231" i="14" s="1"/>
  <c r="T231" i="14"/>
  <c r="U231" i="14" s="1"/>
  <c r="M266" i="14"/>
  <c r="N266" i="14" s="1"/>
  <c r="N268" i="14"/>
  <c r="T268" i="14"/>
  <c r="U268" i="14" s="1"/>
  <c r="N280" i="14"/>
  <c r="F325" i="14"/>
  <c r="G325" i="14" s="1"/>
  <c r="T325" i="14"/>
  <c r="U325" i="14" s="1"/>
  <c r="F327" i="14"/>
  <c r="G327" i="14" s="1"/>
  <c r="T327" i="14"/>
  <c r="U327" i="14" s="1"/>
  <c r="M329" i="14"/>
  <c r="N329" i="14" s="1"/>
  <c r="I192" i="14"/>
  <c r="M151" i="14"/>
  <c r="N151" i="14" s="1"/>
  <c r="F153" i="14"/>
  <c r="G153" i="14" s="1"/>
  <c r="T171" i="14"/>
  <c r="U171" i="14" s="1"/>
  <c r="F173" i="14"/>
  <c r="G173" i="14" s="1"/>
  <c r="N153" i="14"/>
  <c r="U153" i="14"/>
  <c r="N171" i="14"/>
  <c r="P170" i="14" s="1"/>
  <c r="F185" i="14"/>
  <c r="G185" i="14" s="1"/>
  <c r="M185" i="14"/>
  <c r="N185" i="14" s="1"/>
  <c r="T185" i="14"/>
  <c r="U185" i="14" s="1"/>
  <c r="F187" i="14"/>
  <c r="G187" i="14" s="1"/>
  <c r="M187" i="14"/>
  <c r="N187" i="14" s="1"/>
  <c r="T187" i="14"/>
  <c r="U187" i="14" s="1"/>
  <c r="F189" i="14"/>
  <c r="G189" i="14" s="1"/>
  <c r="M189" i="14"/>
  <c r="N189" i="14" s="1"/>
  <c r="T189" i="14"/>
  <c r="U189" i="14" s="1"/>
  <c r="F207" i="14"/>
  <c r="G207" i="14" s="1"/>
  <c r="M207" i="14"/>
  <c r="N207" i="14" s="1"/>
  <c r="T207" i="14"/>
  <c r="U207" i="14" s="1"/>
  <c r="F209" i="14"/>
  <c r="G209" i="14" s="1"/>
  <c r="M209" i="14"/>
  <c r="N209" i="14" s="1"/>
  <c r="T209" i="14"/>
  <c r="U209" i="14" s="1"/>
  <c r="F211" i="14"/>
  <c r="G211" i="14" s="1"/>
  <c r="M211" i="14"/>
  <c r="N211" i="14" s="1"/>
  <c r="T211" i="14"/>
  <c r="U211" i="14" s="1"/>
  <c r="F94" i="14"/>
  <c r="G94" i="14" s="1"/>
  <c r="M94" i="14"/>
  <c r="N94" i="14" s="1"/>
  <c r="T94" i="14"/>
  <c r="U94" i="14" s="1"/>
  <c r="F96" i="14"/>
  <c r="G96" i="14" s="1"/>
  <c r="M96" i="14"/>
  <c r="N96" i="14" s="1"/>
  <c r="T96" i="14"/>
  <c r="U96" i="14" s="1"/>
  <c r="F98" i="14"/>
  <c r="G98" i="14" s="1"/>
  <c r="M98" i="14"/>
  <c r="N98" i="14" s="1"/>
  <c r="T98" i="14"/>
  <c r="U98" i="14" s="1"/>
  <c r="F116" i="14"/>
  <c r="G116" i="14" s="1"/>
  <c r="M116" i="14"/>
  <c r="N116" i="14" s="1"/>
  <c r="T116" i="14"/>
  <c r="U116" i="14" s="1"/>
  <c r="F118" i="14"/>
  <c r="G118" i="14" s="1"/>
  <c r="M118" i="14"/>
  <c r="N118" i="14" s="1"/>
  <c r="T118" i="14"/>
  <c r="U118" i="14" s="1"/>
  <c r="F120" i="14"/>
  <c r="G120" i="14" s="1"/>
  <c r="M120" i="14"/>
  <c r="N120" i="14" s="1"/>
  <c r="T120" i="14"/>
  <c r="U120" i="14" s="1"/>
  <c r="F138" i="14"/>
  <c r="G138" i="14" s="1"/>
  <c r="M138" i="14"/>
  <c r="N138" i="14" s="1"/>
  <c r="T138" i="14"/>
  <c r="U138" i="14" s="1"/>
  <c r="F140" i="14"/>
  <c r="G140" i="14" s="1"/>
  <c r="M140" i="14"/>
  <c r="N140" i="14" s="1"/>
  <c r="T140" i="14"/>
  <c r="U140" i="14" s="1"/>
  <c r="F142" i="14"/>
  <c r="G142" i="14" s="1"/>
  <c r="M142" i="14"/>
  <c r="N142" i="14" s="1"/>
  <c r="T142" i="14"/>
  <c r="U142" i="14" s="1"/>
  <c r="F69" i="14"/>
  <c r="G69" i="14" s="1"/>
  <c r="M69" i="14"/>
  <c r="N69" i="14" s="1"/>
  <c r="T69" i="14"/>
  <c r="U69" i="14" s="1"/>
  <c r="F71" i="14"/>
  <c r="G71" i="14" s="1"/>
  <c r="M71" i="14"/>
  <c r="N71" i="14" s="1"/>
  <c r="T71" i="14"/>
  <c r="U71" i="14" s="1"/>
  <c r="F73" i="14"/>
  <c r="G73" i="14" s="1"/>
  <c r="M73" i="14"/>
  <c r="N73" i="14" s="1"/>
  <c r="T73" i="14"/>
  <c r="U73" i="14" s="1"/>
  <c r="L29" i="14"/>
  <c r="K29" i="14"/>
  <c r="L27" i="14"/>
  <c r="K27" i="14"/>
  <c r="L22" i="14"/>
  <c r="K22" i="14"/>
  <c r="L20" i="14"/>
  <c r="K20" i="14"/>
  <c r="L15" i="14"/>
  <c r="K15" i="14"/>
  <c r="L13" i="14"/>
  <c r="K13" i="14"/>
  <c r="K11" i="14"/>
  <c r="E29" i="14"/>
  <c r="D29" i="14"/>
  <c r="E27" i="14"/>
  <c r="D27" i="14"/>
  <c r="E25" i="14"/>
  <c r="D25" i="14"/>
  <c r="D20" i="14"/>
  <c r="E22" i="14"/>
  <c r="D22" i="14"/>
  <c r="E20" i="14"/>
  <c r="E18" i="14"/>
  <c r="E15" i="14"/>
  <c r="D15" i="14"/>
  <c r="E13" i="14"/>
  <c r="D13" i="14"/>
  <c r="D11" i="14"/>
  <c r="AM8" i="14"/>
  <c r="AM7" i="14"/>
  <c r="Z30" i="14"/>
  <c r="AM30" i="14" s="1"/>
  <c r="Z8" i="14"/>
  <c r="Z7" i="14"/>
  <c r="Z23" i="14"/>
  <c r="AM23" i="14" s="1"/>
  <c r="Z16" i="14"/>
  <c r="AM16" i="14" s="1"/>
  <c r="Z9" i="14"/>
  <c r="AM9" i="14" s="1"/>
  <c r="AA23" i="14"/>
  <c r="AE25" i="14"/>
  <c r="AE18" i="14"/>
  <c r="AE11" i="14"/>
  <c r="AA16" i="14"/>
  <c r="AI25" i="14"/>
  <c r="AI18" i="14"/>
  <c r="AI11" i="14"/>
  <c r="AA30" i="14"/>
  <c r="AA9" i="14"/>
  <c r="AA8" i="14"/>
  <c r="AA7" i="14"/>
  <c r="R18" i="14"/>
  <c r="S25" i="14"/>
  <c r="R25" i="14"/>
  <c r="S18" i="14"/>
  <c r="R11" i="14"/>
  <c r="L25" i="14"/>
  <c r="K25" i="14"/>
  <c r="L18" i="14"/>
  <c r="K18" i="14"/>
  <c r="D18" i="14"/>
  <c r="L11" i="14"/>
  <c r="E11" i="14"/>
  <c r="F11" i="14" s="1"/>
  <c r="X255" i="17" l="1"/>
  <c r="AM256" i="17" s="1"/>
  <c r="X148" i="17"/>
  <c r="W332" i="17"/>
  <c r="W219" i="17"/>
  <c r="W206" i="17"/>
  <c r="W108" i="17"/>
  <c r="X108" i="17" s="1"/>
  <c r="AM109" i="17" s="1"/>
  <c r="P277" i="17"/>
  <c r="P137" i="17"/>
  <c r="W373" i="17"/>
  <c r="W137" i="17"/>
  <c r="I39" i="17"/>
  <c r="X39" i="17" s="1"/>
  <c r="AM40" i="17" s="1"/>
  <c r="I86" i="17"/>
  <c r="I277" i="17"/>
  <c r="X86" i="17"/>
  <c r="AM87" i="17" s="1"/>
  <c r="W130" i="17"/>
  <c r="W410" i="17"/>
  <c r="P93" i="17"/>
  <c r="I310" i="17"/>
  <c r="P130" i="14"/>
  <c r="W339" i="17"/>
  <c r="X410" i="17"/>
  <c r="AM411" i="17" s="1"/>
  <c r="AK25" i="14"/>
  <c r="I302" i="17"/>
  <c r="P86" i="17"/>
  <c r="AK423" i="17"/>
  <c r="I359" i="17"/>
  <c r="X17" i="17"/>
  <c r="AM18" i="17" s="1"/>
  <c r="I155" i="17"/>
  <c r="I212" i="17" s="1"/>
  <c r="AK425" i="17"/>
  <c r="D30" i="1" s="1"/>
  <c r="P39" i="14"/>
  <c r="P410" i="14"/>
  <c r="AA425" i="17"/>
  <c r="I79" i="17"/>
  <c r="AI425" i="17"/>
  <c r="P248" i="17"/>
  <c r="P310" i="17"/>
  <c r="P288" i="17"/>
  <c r="I177" i="17"/>
  <c r="I270" i="17"/>
  <c r="W68" i="17"/>
  <c r="P170" i="17"/>
  <c r="X170" i="17" s="1"/>
  <c r="AM171" i="17" s="1"/>
  <c r="P86" i="14"/>
  <c r="I359" i="14"/>
  <c r="W332" i="14"/>
  <c r="L13" i="1"/>
  <c r="F15" i="14"/>
  <c r="M15" i="14"/>
  <c r="I288" i="14"/>
  <c r="I123" i="14"/>
  <c r="W410" i="14"/>
  <c r="I39" i="14"/>
  <c r="I155" i="14"/>
  <c r="I403" i="14"/>
  <c r="W130" i="14"/>
  <c r="I101" i="14"/>
  <c r="P54" i="14"/>
  <c r="P162" i="14"/>
  <c r="W54" i="14"/>
  <c r="W61" i="14"/>
  <c r="I162" i="14"/>
  <c r="I381" i="14"/>
  <c r="W39" i="14"/>
  <c r="P310" i="14"/>
  <c r="X310" i="14" s="1"/>
  <c r="AM311" i="14" s="1"/>
  <c r="P155" i="14"/>
  <c r="I54" i="14"/>
  <c r="X54" i="14" s="1"/>
  <c r="AM55" i="14" s="1"/>
  <c r="I332" i="14"/>
  <c r="X332" i="14" s="1"/>
  <c r="AM333" i="14" s="1"/>
  <c r="P101" i="14"/>
  <c r="P288" i="14"/>
  <c r="X288" i="14" s="1"/>
  <c r="W108" i="14"/>
  <c r="P219" i="14"/>
  <c r="I46" i="14"/>
  <c r="W79" i="14"/>
  <c r="P192" i="14"/>
  <c r="P332" i="14"/>
  <c r="P177" i="14"/>
  <c r="P366" i="14"/>
  <c r="P241" i="14"/>
  <c r="I61" i="14"/>
  <c r="W162" i="14"/>
  <c r="P123" i="14"/>
  <c r="W123" i="14"/>
  <c r="W192" i="14"/>
  <c r="W199" i="14"/>
  <c r="W388" i="14"/>
  <c r="W366" i="14"/>
  <c r="L18" i="1"/>
  <c r="W241" i="14"/>
  <c r="W219" i="14"/>
  <c r="P108" i="14"/>
  <c r="P295" i="14"/>
  <c r="I32" i="14"/>
  <c r="P359" i="14"/>
  <c r="W381" i="14"/>
  <c r="W403" i="14"/>
  <c r="F29" i="14"/>
  <c r="I108" i="14"/>
  <c r="P403" i="14"/>
  <c r="M27" i="14"/>
  <c r="F13" i="14"/>
  <c r="G13" i="14" s="1"/>
  <c r="F20" i="14"/>
  <c r="G20" i="14" s="1"/>
  <c r="M29" i="14"/>
  <c r="N29" i="14" s="1"/>
  <c r="W148" i="14"/>
  <c r="W339" i="14"/>
  <c r="I199" i="14"/>
  <c r="I177" i="14"/>
  <c r="I410" i="14"/>
  <c r="X410" i="14" s="1"/>
  <c r="AM411" i="14" s="1"/>
  <c r="I388" i="14"/>
  <c r="I366" i="14"/>
  <c r="I241" i="14"/>
  <c r="I79" i="14"/>
  <c r="F18" i="14"/>
  <c r="G18" i="14" s="1"/>
  <c r="M13" i="14"/>
  <c r="N13" i="14" s="1"/>
  <c r="M20" i="14"/>
  <c r="N20" i="14" s="1"/>
  <c r="P148" i="14"/>
  <c r="W248" i="14"/>
  <c r="P339" i="14"/>
  <c r="AK423" i="14"/>
  <c r="W317" i="14"/>
  <c r="L15" i="1"/>
  <c r="W46" i="14"/>
  <c r="I86" i="14"/>
  <c r="I339" i="14"/>
  <c r="W86" i="14"/>
  <c r="W359" i="14"/>
  <c r="I395" i="14"/>
  <c r="P381" i="14"/>
  <c r="F22" i="14"/>
  <c r="G22" i="14" s="1"/>
  <c r="F27" i="14"/>
  <c r="G27" i="14" s="1"/>
  <c r="M22" i="14"/>
  <c r="N22" i="14" s="1"/>
  <c r="W170" i="14"/>
  <c r="I373" i="14"/>
  <c r="W155" i="14"/>
  <c r="AK143" i="14"/>
  <c r="I270" i="14"/>
  <c r="P270" i="14"/>
  <c r="W295" i="14"/>
  <c r="W32" i="14"/>
  <c r="W255" i="14"/>
  <c r="AE74" i="14"/>
  <c r="AE425" i="14" s="1"/>
  <c r="X130" i="14"/>
  <c r="AM131" i="14" s="1"/>
  <c r="P248" i="14"/>
  <c r="P317" i="14"/>
  <c r="AK283" i="14"/>
  <c r="I302" i="14"/>
  <c r="AI74" i="14"/>
  <c r="AI425" i="14" s="1"/>
  <c r="W68" i="14"/>
  <c r="I137" i="14"/>
  <c r="P115" i="14"/>
  <c r="W93" i="14"/>
  <c r="P79" i="14"/>
  <c r="AA74" i="14"/>
  <c r="X39" i="14"/>
  <c r="AM40" i="14" s="1"/>
  <c r="P68" i="14"/>
  <c r="I115" i="14"/>
  <c r="P93" i="14"/>
  <c r="I184" i="14"/>
  <c r="I226" i="14"/>
  <c r="W263" i="14"/>
  <c r="P346" i="14"/>
  <c r="I233" i="14"/>
  <c r="I417" i="14"/>
  <c r="I277" i="14"/>
  <c r="I219" i="14"/>
  <c r="I317" i="14"/>
  <c r="AK352" i="14"/>
  <c r="W270" i="14"/>
  <c r="P61" i="14"/>
  <c r="X61" i="14" s="1"/>
  <c r="AM62" i="14" s="1"/>
  <c r="P32" i="14"/>
  <c r="P373" i="14"/>
  <c r="AK212" i="14"/>
  <c r="P46" i="14"/>
  <c r="X46" i="14" s="1"/>
  <c r="AM47" i="14" s="1"/>
  <c r="D34" i="1"/>
  <c r="L8" i="1"/>
  <c r="AE425" i="17"/>
  <c r="W24" i="17"/>
  <c r="W74" i="17"/>
  <c r="P24" i="17"/>
  <c r="X10" i="17"/>
  <c r="P226" i="17"/>
  <c r="W417" i="17"/>
  <c r="W277" i="17"/>
  <c r="W162" i="17"/>
  <c r="X46" i="17"/>
  <c r="AM47" i="17" s="1"/>
  <c r="P184" i="17"/>
  <c r="P177" i="17"/>
  <c r="I417" i="17"/>
  <c r="X417" i="17" s="1"/>
  <c r="AM418" i="17" s="1"/>
  <c r="P270" i="17"/>
  <c r="I241" i="17"/>
  <c r="W263" i="17"/>
  <c r="W184" i="17"/>
  <c r="W93" i="17"/>
  <c r="X270" i="17"/>
  <c r="AM271" i="17" s="1"/>
  <c r="P241" i="17"/>
  <c r="P162" i="17"/>
  <c r="P155" i="17"/>
  <c r="P212" i="17" s="1"/>
  <c r="P115" i="17"/>
  <c r="P395" i="17"/>
  <c r="W192" i="17"/>
  <c r="P263" i="17"/>
  <c r="P206" i="17"/>
  <c r="I332" i="17"/>
  <c r="I395" i="17"/>
  <c r="P373" i="17"/>
  <c r="I263" i="17"/>
  <c r="I184" i="17"/>
  <c r="W177" i="17"/>
  <c r="X177" i="17" s="1"/>
  <c r="AM178" i="17" s="1"/>
  <c r="I93" i="17"/>
  <c r="P68" i="17"/>
  <c r="W46" i="17"/>
  <c r="P302" i="17"/>
  <c r="I199" i="17"/>
  <c r="W115" i="17"/>
  <c r="I295" i="17"/>
  <c r="W395" i="17"/>
  <c r="P332" i="17"/>
  <c r="W241" i="17"/>
  <c r="I226" i="17"/>
  <c r="I162" i="17"/>
  <c r="W155" i="17"/>
  <c r="I115" i="17"/>
  <c r="I288" i="17"/>
  <c r="I137" i="17"/>
  <c r="X137" i="17" s="1"/>
  <c r="AM138" i="17" s="1"/>
  <c r="I68" i="17"/>
  <c r="I24" i="17"/>
  <c r="P417" i="17"/>
  <c r="P317" i="17"/>
  <c r="X388" i="17"/>
  <c r="AM389" i="17" s="1"/>
  <c r="P295" i="17"/>
  <c r="W295" i="17"/>
  <c r="W352" i="17" s="1"/>
  <c r="W226" i="17"/>
  <c r="W199" i="17"/>
  <c r="W248" i="17"/>
  <c r="X346" i="17"/>
  <c r="AM347" i="17" s="1"/>
  <c r="I339" i="17"/>
  <c r="X339" i="17" s="1"/>
  <c r="AM340" i="17" s="1"/>
  <c r="W310" i="17"/>
  <c r="I248" i="17"/>
  <c r="X248" i="17" s="1"/>
  <c r="AM249" i="17" s="1"/>
  <c r="I219" i="17"/>
  <c r="P199" i="17"/>
  <c r="P219" i="17"/>
  <c r="I206" i="17"/>
  <c r="P79" i="17"/>
  <c r="P143" i="17" s="1"/>
  <c r="I373" i="17"/>
  <c r="X373" i="17" s="1"/>
  <c r="AM374" i="17" s="1"/>
  <c r="X277" i="17"/>
  <c r="AM278" i="17" s="1"/>
  <c r="P359" i="17"/>
  <c r="I317" i="17"/>
  <c r="W359" i="17"/>
  <c r="W423" i="17" s="1"/>
  <c r="W302" i="17"/>
  <c r="X366" i="17"/>
  <c r="AM367" i="17" s="1"/>
  <c r="I192" i="17"/>
  <c r="X192" i="17" s="1"/>
  <c r="AM193" i="17" s="1"/>
  <c r="W79" i="17"/>
  <c r="X130" i="17"/>
  <c r="AM131" i="17" s="1"/>
  <c r="W417" i="14"/>
  <c r="P417" i="14"/>
  <c r="W373" i="14"/>
  <c r="P395" i="14"/>
  <c r="W395" i="14"/>
  <c r="I346" i="14"/>
  <c r="I324" i="14"/>
  <c r="P226" i="14"/>
  <c r="W302" i="14"/>
  <c r="I248" i="14"/>
  <c r="P324" i="14"/>
  <c r="P233" i="14"/>
  <c r="P302" i="14"/>
  <c r="W346" i="14"/>
  <c r="W233" i="14"/>
  <c r="W277" i="14"/>
  <c r="W226" i="14"/>
  <c r="W324" i="14"/>
  <c r="P255" i="14"/>
  <c r="P277" i="14"/>
  <c r="P263" i="14"/>
  <c r="I263" i="14"/>
  <c r="I255" i="14"/>
  <c r="I295" i="14"/>
  <c r="P206" i="14"/>
  <c r="I148" i="14"/>
  <c r="P184" i="14"/>
  <c r="W206" i="14"/>
  <c r="I206" i="14"/>
  <c r="W184" i="14"/>
  <c r="I170" i="14"/>
  <c r="W137" i="14"/>
  <c r="I93" i="14"/>
  <c r="P137" i="14"/>
  <c r="W115" i="14"/>
  <c r="I68" i="14"/>
  <c r="F25" i="14"/>
  <c r="G25" i="14" s="1"/>
  <c r="AK11" i="14"/>
  <c r="M11" i="14"/>
  <c r="N11" i="14" s="1"/>
  <c r="M25" i="14"/>
  <c r="N25" i="14" s="1"/>
  <c r="AK18" i="14"/>
  <c r="U22" i="14"/>
  <c r="U13" i="14"/>
  <c r="G15" i="14"/>
  <c r="M18" i="14"/>
  <c r="N18" i="14" s="1"/>
  <c r="N15" i="14"/>
  <c r="N27" i="14"/>
  <c r="T18" i="14"/>
  <c r="U18" i="14" s="1"/>
  <c r="G29" i="14"/>
  <c r="T25" i="14"/>
  <c r="U25" i="14" s="1"/>
  <c r="U15" i="14"/>
  <c r="U20" i="14"/>
  <c r="U29" i="14"/>
  <c r="U27" i="14"/>
  <c r="G11" i="14"/>
  <c r="X310" i="17" l="1"/>
  <c r="AM311" i="17" s="1"/>
  <c r="X155" i="17"/>
  <c r="AM156" i="17" s="1"/>
  <c r="X93" i="17"/>
  <c r="AM94" i="17" s="1"/>
  <c r="X206" i="17"/>
  <c r="AM207" i="17" s="1"/>
  <c r="X263" i="17"/>
  <c r="AM264" i="17" s="1"/>
  <c r="W283" i="17"/>
  <c r="P283" i="17"/>
  <c r="W143" i="17"/>
  <c r="X366" i="14"/>
  <c r="AM367" i="14" s="1"/>
  <c r="P352" i="17"/>
  <c r="P425" i="17" s="1"/>
  <c r="D24" i="1" s="1"/>
  <c r="I423" i="17"/>
  <c r="X332" i="17"/>
  <c r="AM333" i="17" s="1"/>
  <c r="X295" i="14"/>
  <c r="AM296" i="14" s="1"/>
  <c r="I283" i="17"/>
  <c r="I74" i="17"/>
  <c r="P74" i="17"/>
  <c r="AM149" i="17"/>
  <c r="X302" i="17"/>
  <c r="AM303" i="17" s="1"/>
  <c r="I143" i="17"/>
  <c r="I425" i="17" s="1"/>
  <c r="X288" i="17"/>
  <c r="I352" i="17"/>
  <c r="X359" i="17"/>
  <c r="P423" i="17"/>
  <c r="X115" i="17"/>
  <c r="AM116" i="17" s="1"/>
  <c r="W212" i="17"/>
  <c r="X101" i="14"/>
  <c r="AM102" i="14" s="1"/>
  <c r="X381" i="14"/>
  <c r="AM382" i="14" s="1"/>
  <c r="X199" i="14"/>
  <c r="AM200" i="14" s="1"/>
  <c r="X123" i="14"/>
  <c r="AM124" i="14" s="1"/>
  <c r="X108" i="14"/>
  <c r="AM109" i="14" s="1"/>
  <c r="X359" i="14"/>
  <c r="AM360" i="14" s="1"/>
  <c r="X403" i="14"/>
  <c r="AM404" i="14" s="1"/>
  <c r="X162" i="14"/>
  <c r="AM163" i="14" s="1"/>
  <c r="X206" i="14"/>
  <c r="AM207" i="14" s="1"/>
  <c r="X388" i="14"/>
  <c r="AM389" i="14" s="1"/>
  <c r="X192" i="14"/>
  <c r="AM193" i="14" s="1"/>
  <c r="X155" i="14"/>
  <c r="AM156" i="14" s="1"/>
  <c r="X339" i="14"/>
  <c r="AM340" i="14" s="1"/>
  <c r="X241" i="14"/>
  <c r="AM242" i="14" s="1"/>
  <c r="X177" i="14"/>
  <c r="AM178" i="14" s="1"/>
  <c r="X68" i="14"/>
  <c r="AM69" i="14" s="1"/>
  <c r="X248" i="14"/>
  <c r="AM249" i="14" s="1"/>
  <c r="X373" i="14"/>
  <c r="AM374" i="14" s="1"/>
  <c r="W212" i="14"/>
  <c r="F10" i="1" s="1"/>
  <c r="X32" i="14"/>
  <c r="AM33" i="14" s="1"/>
  <c r="X317" i="14"/>
  <c r="AM318" i="14" s="1"/>
  <c r="L6" i="1"/>
  <c r="W423" i="14"/>
  <c r="F18" i="1" s="1"/>
  <c r="X233" i="14"/>
  <c r="AM234" i="14" s="1"/>
  <c r="W143" i="14"/>
  <c r="F8" i="1" s="1"/>
  <c r="X302" i="14"/>
  <c r="AM303" i="14" s="1"/>
  <c r="W352" i="14"/>
  <c r="F15" i="1" s="1"/>
  <c r="X86" i="14"/>
  <c r="AM87" i="14" s="1"/>
  <c r="X137" i="14"/>
  <c r="AM138" i="14" s="1"/>
  <c r="X170" i="14"/>
  <c r="AM171" i="14" s="1"/>
  <c r="X184" i="14"/>
  <c r="AM185" i="14" s="1"/>
  <c r="X255" i="14"/>
  <c r="AM256" i="14" s="1"/>
  <c r="W283" i="14"/>
  <c r="F13" i="1" s="1"/>
  <c r="X226" i="14"/>
  <c r="AM227" i="14" s="1"/>
  <c r="P423" i="14"/>
  <c r="E18" i="1" s="1"/>
  <c r="I423" i="14"/>
  <c r="P212" i="14"/>
  <c r="E10" i="1" s="1"/>
  <c r="I283" i="14"/>
  <c r="D13" i="1" s="1"/>
  <c r="X219" i="14"/>
  <c r="I352" i="14"/>
  <c r="AA425" i="14"/>
  <c r="H20" i="1" s="1"/>
  <c r="H6" i="1"/>
  <c r="X93" i="14"/>
  <c r="AM94" i="14" s="1"/>
  <c r="X395" i="14"/>
  <c r="AM396" i="14" s="1"/>
  <c r="AM289" i="14"/>
  <c r="P352" i="14"/>
  <c r="P283" i="14"/>
  <c r="E13" i="1" s="1"/>
  <c r="X148" i="14"/>
  <c r="I212" i="14"/>
  <c r="D10" i="1" s="1"/>
  <c r="AK74" i="14"/>
  <c r="AK425" i="14" s="1"/>
  <c r="H30" i="1" s="1"/>
  <c r="X115" i="14"/>
  <c r="AM116" i="14" s="1"/>
  <c r="X277" i="14"/>
  <c r="AM278" i="14" s="1"/>
  <c r="X417" i="14"/>
  <c r="AM418" i="14" s="1"/>
  <c r="L20" i="1"/>
  <c r="P143" i="14"/>
  <c r="E8" i="1" s="1"/>
  <c r="X79" i="14"/>
  <c r="I143" i="14"/>
  <c r="D8" i="1" s="1"/>
  <c r="X270" i="14"/>
  <c r="AM271" i="14" s="1"/>
  <c r="W425" i="17"/>
  <c r="AM11" i="17"/>
  <c r="X24" i="17"/>
  <c r="X68" i="17"/>
  <c r="AM69" i="17" s="1"/>
  <c r="X199" i="17"/>
  <c r="AM200" i="17" s="1"/>
  <c r="X162" i="17"/>
  <c r="AM163" i="17" s="1"/>
  <c r="X241" i="17"/>
  <c r="AM242" i="17" s="1"/>
  <c r="X317" i="17"/>
  <c r="AM318" i="17" s="1"/>
  <c r="X79" i="17"/>
  <c r="X219" i="17"/>
  <c r="X226" i="17"/>
  <c r="AM227" i="17" s="1"/>
  <c r="X295" i="17"/>
  <c r="AM296" i="17" s="1"/>
  <c r="X184" i="17"/>
  <c r="AM185" i="17" s="1"/>
  <c r="X395" i="17"/>
  <c r="AM396" i="17" s="1"/>
  <c r="X324" i="14"/>
  <c r="AM325" i="14" s="1"/>
  <c r="X346" i="14"/>
  <c r="AM347" i="14" s="1"/>
  <c r="X263" i="14"/>
  <c r="AM264" i="14" s="1"/>
  <c r="P24" i="14"/>
  <c r="P17" i="14"/>
  <c r="I24" i="14"/>
  <c r="P10" i="14"/>
  <c r="W17" i="14"/>
  <c r="W24" i="14"/>
  <c r="I17" i="14"/>
  <c r="I10" i="14"/>
  <c r="AM360" i="17" l="1"/>
  <c r="AM423" i="17" s="1"/>
  <c r="X423" i="17"/>
  <c r="AM80" i="17"/>
  <c r="AM143" i="17" s="1"/>
  <c r="X143" i="17"/>
  <c r="D15" i="1"/>
  <c r="X212" i="17"/>
  <c r="AM212" i="17"/>
  <c r="AM289" i="17"/>
  <c r="AM352" i="17" s="1"/>
  <c r="X352" i="17"/>
  <c r="X74" i="17"/>
  <c r="D18" i="1"/>
  <c r="AM220" i="17"/>
  <c r="AM283" i="17" s="1"/>
  <c r="X283" i="17"/>
  <c r="X425" i="17" s="1"/>
  <c r="D32" i="1" s="1"/>
  <c r="E15" i="1"/>
  <c r="I74" i="14"/>
  <c r="D6" i="1" s="1"/>
  <c r="X352" i="14"/>
  <c r="G15" i="1" s="1"/>
  <c r="AM80" i="14"/>
  <c r="AM143" i="14" s="1"/>
  <c r="N8" i="1" s="1"/>
  <c r="X143" i="14"/>
  <c r="G8" i="1" s="1"/>
  <c r="AM352" i="14"/>
  <c r="N15" i="1" s="1"/>
  <c r="AM220" i="14"/>
  <c r="AM283" i="14" s="1"/>
  <c r="X283" i="14"/>
  <c r="P74" i="14"/>
  <c r="X423" i="14"/>
  <c r="AM149" i="14"/>
  <c r="AM212" i="14" s="1"/>
  <c r="N10" i="1" s="1"/>
  <c r="X212" i="14"/>
  <c r="G10" i="1" s="1"/>
  <c r="AM423" i="14"/>
  <c r="AM25" i="17"/>
  <c r="AM74" i="17" s="1"/>
  <c r="X17" i="14"/>
  <c r="AM18" i="14" s="1"/>
  <c r="X24" i="14"/>
  <c r="AM25" i="14" s="1"/>
  <c r="D26" i="1" l="1"/>
  <c r="AM425" i="17"/>
  <c r="D23" i="1" s="1"/>
  <c r="D28" i="1" s="1"/>
  <c r="G13" i="1"/>
  <c r="G18" i="1"/>
  <c r="N18" i="1"/>
  <c r="I425" i="14"/>
  <c r="D20" i="1" s="1"/>
  <c r="P425" i="14"/>
  <c r="E6" i="1"/>
  <c r="D25" i="1" l="1"/>
  <c r="D31" i="1"/>
  <c r="H24" i="1"/>
  <c r="L24" i="1" s="1"/>
  <c r="E20" i="1"/>
  <c r="G4" i="15"/>
  <c r="H4" i="15" s="1"/>
  <c r="I4" i="15" s="1"/>
  <c r="N4" i="15"/>
  <c r="O4" i="15" s="1"/>
  <c r="P4" i="15" s="1"/>
  <c r="G5" i="15"/>
  <c r="H5" i="15" s="1"/>
  <c r="I5" i="15" s="1"/>
  <c r="N5" i="15"/>
  <c r="O5" i="15" s="1"/>
  <c r="P5" i="15" s="1"/>
  <c r="G6" i="15"/>
  <c r="H6" i="15" s="1"/>
  <c r="I6" i="15" s="1"/>
  <c r="N6" i="15"/>
  <c r="O6" i="15" s="1"/>
  <c r="P6" i="15" s="1"/>
  <c r="G7" i="15"/>
  <c r="H7" i="15" s="1"/>
  <c r="I7" i="15" s="1"/>
  <c r="N7" i="15"/>
  <c r="O7" i="15" s="1"/>
  <c r="P7" i="15" s="1"/>
  <c r="G8" i="15"/>
  <c r="H8" i="15" s="1"/>
  <c r="I8" i="15" s="1"/>
  <c r="N8" i="15"/>
  <c r="O8" i="15" s="1"/>
  <c r="P8" i="15" s="1"/>
  <c r="G9" i="15"/>
  <c r="H9" i="15" s="1"/>
  <c r="I9" i="15" s="1"/>
  <c r="N9" i="15"/>
  <c r="O9" i="15" s="1"/>
  <c r="P9" i="15" s="1"/>
  <c r="G10" i="15"/>
  <c r="H10" i="15" s="1"/>
  <c r="I10" i="15" s="1"/>
  <c r="N10" i="15"/>
  <c r="O10" i="15" s="1"/>
  <c r="P10" i="15" s="1"/>
  <c r="G11" i="15"/>
  <c r="H11" i="15" s="1"/>
  <c r="I11" i="15" s="1"/>
  <c r="N11" i="15"/>
  <c r="O11" i="15" s="1"/>
  <c r="P11" i="15" s="1"/>
  <c r="G12" i="15"/>
  <c r="H12" i="15" s="1"/>
  <c r="I12" i="15" s="1"/>
  <c r="N12" i="15"/>
  <c r="O12" i="15" s="1"/>
  <c r="P12" i="15" s="1"/>
  <c r="G13" i="15"/>
  <c r="H13" i="15" s="1"/>
  <c r="I13" i="15" s="1"/>
  <c r="N13" i="15"/>
  <c r="O13" i="15" s="1"/>
  <c r="P13" i="15" s="1"/>
  <c r="G14" i="15"/>
  <c r="H14" i="15" s="1"/>
  <c r="I14" i="15" s="1"/>
  <c r="N14" i="15"/>
  <c r="O14" i="15" s="1"/>
  <c r="P14" i="15" s="1"/>
  <c r="G15" i="15"/>
  <c r="H15" i="15" s="1"/>
  <c r="I15" i="15" s="1"/>
  <c r="N15" i="15"/>
  <c r="O15" i="15" s="1"/>
  <c r="P15" i="15" s="1"/>
  <c r="G16" i="15"/>
  <c r="H16" i="15" s="1"/>
  <c r="I16" i="15" s="1"/>
  <c r="N16" i="15"/>
  <c r="O16" i="15" s="1"/>
  <c r="P16" i="15" s="1"/>
  <c r="G17" i="15"/>
  <c r="H17" i="15" s="1"/>
  <c r="I17" i="15" s="1"/>
  <c r="N17" i="15"/>
  <c r="O17" i="15" s="1"/>
  <c r="P17" i="15" s="1"/>
  <c r="G18" i="15"/>
  <c r="H18" i="15" s="1"/>
  <c r="I18" i="15" s="1"/>
  <c r="N18" i="15"/>
  <c r="O18" i="15" s="1"/>
  <c r="P18" i="15" s="1"/>
  <c r="G24" i="15"/>
  <c r="N24" i="15"/>
  <c r="G25" i="15"/>
  <c r="N25" i="15"/>
  <c r="C19" i="15" l="1"/>
  <c r="H29" i="15" s="1"/>
  <c r="C26" i="15"/>
  <c r="J26" i="15"/>
  <c r="J19" i="15"/>
  <c r="S11" i="14"/>
  <c r="T11" i="14" l="1"/>
  <c r="U11" i="14" s="1"/>
  <c r="W10" i="14" s="1"/>
  <c r="W74" i="14" s="1"/>
  <c r="O29" i="15"/>
  <c r="A32" i="15" s="1"/>
  <c r="W425" i="14" l="1"/>
  <c r="F20" i="1" s="1"/>
  <c r="F6" i="1"/>
  <c r="X10" i="14"/>
  <c r="X74" i="14" s="1"/>
  <c r="AM11" i="14" l="1"/>
  <c r="AM74" i="14" s="1"/>
  <c r="H26" i="1" s="1"/>
  <c r="X425" i="14"/>
  <c r="H32" i="1" s="1"/>
  <c r="L32" i="1" s="1"/>
  <c r="G6" i="1"/>
  <c r="N6" i="1" l="1"/>
  <c r="AM425" i="14"/>
  <c r="H34" i="1" s="1"/>
  <c r="L34" i="1" s="1"/>
  <c r="G20" i="1"/>
  <c r="N20" i="1"/>
  <c r="H23" i="1" l="1"/>
  <c r="H28" i="1" s="1"/>
  <c r="H29" i="1" s="1"/>
  <c r="H31" i="1" l="1"/>
  <c r="H27" i="1"/>
  <c r="L30" i="1"/>
  <c r="L26" i="1"/>
  <c r="L23" i="1" l="1"/>
  <c r="D27" i="1"/>
  <c r="D29" i="1" l="1"/>
  <c r="L28" i="1"/>
  <c r="L29" i="1" s="1"/>
  <c r="L31" i="1"/>
  <c r="L27" i="1"/>
  <c r="L25" i="1" l="1"/>
  <c r="H25" i="1"/>
</calcChain>
</file>

<file path=xl/sharedStrings.xml><?xml version="1.0" encoding="utf-8"?>
<sst xmlns="http://schemas.openxmlformats.org/spreadsheetml/2006/main" count="2004" uniqueCount="290">
  <si>
    <t>MENTOR-PROTÉGÉ COST TEMPLATE INSTRUCTIONS:</t>
  </si>
  <si>
    <t>Mentor's Firm Cognizant Defense Contract Audit Agency DCAA Office:</t>
  </si>
  <si>
    <t>Name of Supervisory Auditor:</t>
  </si>
  <si>
    <t xml:space="preserve">Title: </t>
  </si>
  <si>
    <t xml:space="preserve"> </t>
  </si>
  <si>
    <t>Address:</t>
  </si>
  <si>
    <t>Telephone/ext.:</t>
  </si>
  <si>
    <t>Email Address:</t>
  </si>
  <si>
    <t>Valid, current Final Pricing Rate Agreements (FPRAs) or Forward Pricing Rate Agreements (FPRA):</t>
  </si>
  <si>
    <t>Attached:</t>
  </si>
  <si>
    <t>Not Attached:</t>
  </si>
  <si>
    <t>Link where can be found:</t>
  </si>
  <si>
    <t>Direct Labor, Overhead &amp; Fringe Rate:</t>
  </si>
  <si>
    <t>Please enter the direct labor, overhead and fringe benefit rate for each position involved in each task.  In the direct labor, overhead and fringe rate column, please enter the % on the top line and the converted dollar amount on the line below.  This column only appears on the base year and option year sheets attached.  On the Total Summary Sheet, you will only enter the total labor cost.</t>
  </si>
  <si>
    <t>G&amp;A</t>
  </si>
  <si>
    <t>Enter your company's G&amp;A rate (%) in G&amp;A column on the top line and the converted dollar amount on the line underneath for each position and task.  This column only appears on the base year and option year sheets attached.  On the Total Summary Sheet, you will only enter the total labor cost.</t>
  </si>
  <si>
    <t>Labor Rate:</t>
  </si>
  <si>
    <t>Enter the labor rate for each position associated with the task as indicated.</t>
  </si>
  <si>
    <t>Labor Hours:</t>
  </si>
  <si>
    <t>Enter the total amount of hours to complete each task listed.</t>
  </si>
  <si>
    <t>Total Labor Cost:</t>
  </si>
  <si>
    <t>Column already contains formula.</t>
  </si>
  <si>
    <t>Travel &amp; Per Diem - PRIME - MENTOR:</t>
  </si>
  <si>
    <t>Enter estimate based on Federal Travel Regulations for the associated task(s).  No fee or profit on travel and per diem.</t>
  </si>
  <si>
    <t>Total Other Direct Costs (ODCs):</t>
  </si>
  <si>
    <t>Column already contains formula.  No profit or fee.</t>
  </si>
  <si>
    <t>Travel &amp; Per Diem - PROTÉGÉ:</t>
  </si>
  <si>
    <t>Enter estimate based on Federal Travel Regulations for the associated task.  Protégé travel costs are limited to the 10% incidental limit. No fee, profit or G&amp;A on travel and per diem.</t>
  </si>
  <si>
    <t>Other Incidentals:</t>
  </si>
  <si>
    <t>Includes costs such as supplies, materials, conference registration fees (for both mentor and protégé) and printing.  Protégé travel costs are limited to the 10% incidental limit.  No fee or profit.</t>
  </si>
  <si>
    <t>Total Incidentals (less than 10%):</t>
  </si>
  <si>
    <t>*Be sure to include a separate travel spreadsheet that details all travel costs by trip, by task and person traveling for both Mentor and Protégé.  Annual OSBP Mentor Protégé Conference attendance is mandatory for the Mentor, Protégé, and HBCU/MSI/PTAC/SBDC/WBC/MEP</t>
  </si>
  <si>
    <t>PROPOSED TOTAL COST SUMMARY</t>
  </si>
  <si>
    <t>Task No.
(WBS)</t>
  </si>
  <si>
    <t>Task Description</t>
  </si>
  <si>
    <t>Labor Cost</t>
  </si>
  <si>
    <t>Travel &amp; ODCs</t>
  </si>
  <si>
    <t>Incidentals</t>
  </si>
  <si>
    <t>Total M-P Costs</t>
  </si>
  <si>
    <t>Total Prime</t>
  </si>
  <si>
    <t>Addl Subktr</t>
  </si>
  <si>
    <t>Total Labor Cost</t>
  </si>
  <si>
    <t>Protégé</t>
  </si>
  <si>
    <t>Total Travel &amp; ODCs</t>
  </si>
  <si>
    <t>Engineering and Technical (Technology Transfer (T2)) Assistance Activities</t>
  </si>
  <si>
    <t>Task 1</t>
  </si>
  <si>
    <t>Task 2</t>
  </si>
  <si>
    <t>Task 3</t>
  </si>
  <si>
    <t>General Business Development Assistance Activities</t>
  </si>
  <si>
    <t>Task 4</t>
  </si>
  <si>
    <t>Task 5</t>
  </si>
  <si>
    <t>Program Management Activities</t>
  </si>
  <si>
    <t>Task 6</t>
  </si>
  <si>
    <t>Total Proposed Cost</t>
  </si>
  <si>
    <t>BASE YEAR TOTAL</t>
  </si>
  <si>
    <t>OPTION YR 1 TOTALS</t>
  </si>
  <si>
    <t>GRAND TOTAL</t>
  </si>
  <si>
    <t>HBCU/MSI TOTAL</t>
  </si>
  <si>
    <t>% Work total of HBCU/MI/PTAC/SBDC/WBC/MEP</t>
  </si>
  <si>
    <t>Tech Transfer Total</t>
  </si>
  <si>
    <t>TECH TRANSFER TOTAL</t>
  </si>
  <si>
    <t>% Tech Transfer of Total</t>
  </si>
  <si>
    <t>Bus Related Total</t>
  </si>
  <si>
    <t>INCIDENTALS</t>
  </si>
  <si>
    <t>% Incidentals of Total</t>
  </si>
  <si>
    <t>CLIN 0001 MP Program</t>
  </si>
  <si>
    <t>CLIN 1001 MP Program</t>
  </si>
  <si>
    <t>CLINs 0001 + 1001 MP Program</t>
  </si>
  <si>
    <t>CLIN 0002 Data</t>
  </si>
  <si>
    <t>NSP</t>
  </si>
  <si>
    <t>CLIN 1002 Data</t>
  </si>
  <si>
    <t>CLINs 0002 + 1002 Data</t>
  </si>
  <si>
    <t>CLIN 0003 Travel, Per Diem, ODC
(Mentor, Protégé, Subktr)</t>
  </si>
  <si>
    <t>CLIN 1003 Travel, Per Diem, ODC
(Mentor, Protégé, Subktr)</t>
  </si>
  <si>
    <t>CLINs 0003 + 1003 Travel, Per Diem, ODC
(Mentor, Protégé, Subktr)</t>
  </si>
  <si>
    <t>Cost backup information is contained in Volume II, Technical Volume.</t>
  </si>
  <si>
    <t xml:space="preserve">  </t>
  </si>
  <si>
    <t>CLIN 0001 - MENTOR PROTÉGÉ PROGRAM DEVELOPMENTAL ASSISTANCE</t>
  </si>
  <si>
    <t>CLIN 0003 - TRAVEL &amp; PER DIEM, ODCs, and INCIDENTALS</t>
  </si>
  <si>
    <t>Total
Base Year</t>
  </si>
  <si>
    <t>Prime Labor</t>
  </si>
  <si>
    <t>ADDITIONAL SUBKTR</t>
  </si>
  <si>
    <t>Base Year
Total CLIN 0001</t>
  </si>
  <si>
    <t>Travel &amp; Per Diem</t>
  </si>
  <si>
    <t>ODCs</t>
  </si>
  <si>
    <t>Base Year
Total CLIN 0003</t>
  </si>
  <si>
    <t>Labor Category</t>
  </si>
  <si>
    <t>Direct Labor</t>
  </si>
  <si>
    <t>Overhead</t>
  </si>
  <si>
    <t>Fringe Rate</t>
  </si>
  <si>
    <t>Fully Burdened Labor
(No Fee, No FCCoM, No Profit)</t>
  </si>
  <si>
    <t>Labor Hours</t>
  </si>
  <si>
    <t>Fully Burdened Labor</t>
  </si>
  <si>
    <t>Mentor</t>
  </si>
  <si>
    <t>Total Travel &amp; Per Diem</t>
  </si>
  <si>
    <t>Total ODCs</t>
  </si>
  <si>
    <t>Technology Transfer Activities</t>
  </si>
  <si>
    <t>T2</t>
  </si>
  <si>
    <t>Description</t>
  </si>
  <si>
    <t>1.1.1</t>
  </si>
  <si>
    <t>Rate</t>
  </si>
  <si>
    <t>Category 1</t>
  </si>
  <si>
    <t>Category 2</t>
  </si>
  <si>
    <t>Category 3</t>
  </si>
  <si>
    <t>1.1.2</t>
  </si>
  <si>
    <t>1.1.3</t>
  </si>
  <si>
    <t>1.2.1</t>
  </si>
  <si>
    <t>1.2.2</t>
  </si>
  <si>
    <t>1.2.3</t>
  </si>
  <si>
    <t>1.3.1</t>
  </si>
  <si>
    <t>1.3.2</t>
  </si>
  <si>
    <t>1.3.3</t>
  </si>
  <si>
    <t>Task 1 Total</t>
  </si>
  <si>
    <t>2.1.1</t>
  </si>
  <si>
    <t>2.1.2</t>
  </si>
  <si>
    <t>2.1.3</t>
  </si>
  <si>
    <t>2.2.1</t>
  </si>
  <si>
    <t>2.2.2</t>
  </si>
  <si>
    <t>2.2.3</t>
  </si>
  <si>
    <t>2.3.1</t>
  </si>
  <si>
    <t>2.3.2</t>
  </si>
  <si>
    <t>2.3.3</t>
  </si>
  <si>
    <t>Task 2 Total</t>
  </si>
  <si>
    <t>3.1.1</t>
  </si>
  <si>
    <t>3.1.2</t>
  </si>
  <si>
    <t>3.1.3</t>
  </si>
  <si>
    <t>3.2.1</t>
  </si>
  <si>
    <t>3.2.2</t>
  </si>
  <si>
    <t>3.2.3</t>
  </si>
  <si>
    <t>3.3.1</t>
  </si>
  <si>
    <t>3.3.2</t>
  </si>
  <si>
    <t>3.3.3</t>
  </si>
  <si>
    <t>Task 3 Total</t>
  </si>
  <si>
    <t>General Business Management Activities</t>
  </si>
  <si>
    <t>GBM</t>
  </si>
  <si>
    <t>4.1.1</t>
  </si>
  <si>
    <t>4.1.2</t>
  </si>
  <si>
    <t>4.1.3</t>
  </si>
  <si>
    <t>4.2.1</t>
  </si>
  <si>
    <t>4.2.2</t>
  </si>
  <si>
    <t>4.2.3</t>
  </si>
  <si>
    <t>4.3.1</t>
  </si>
  <si>
    <t>4.3.2</t>
  </si>
  <si>
    <t>4.3.3</t>
  </si>
  <si>
    <t>Task 4 Total</t>
  </si>
  <si>
    <t>5.1.1</t>
  </si>
  <si>
    <t>5.1.2</t>
  </si>
  <si>
    <t>5.1.3</t>
  </si>
  <si>
    <t>5.2.1</t>
  </si>
  <si>
    <t>5.2.2</t>
  </si>
  <si>
    <t>5.2.3</t>
  </si>
  <si>
    <t>5.3.1</t>
  </si>
  <si>
    <t>5.3.2</t>
  </si>
  <si>
    <t>5.3.3</t>
  </si>
  <si>
    <t>Task 5 Total</t>
  </si>
  <si>
    <t>PM</t>
  </si>
  <si>
    <t>6.1.1</t>
  </si>
  <si>
    <t>6.1.2</t>
  </si>
  <si>
    <t>6.1.3</t>
  </si>
  <si>
    <t>6.2.1</t>
  </si>
  <si>
    <t>6.2.2</t>
  </si>
  <si>
    <t>6.2.3</t>
  </si>
  <si>
    <t>6.3.1</t>
  </si>
  <si>
    <t>6.3.2</t>
  </si>
  <si>
    <t>6.3.3</t>
  </si>
  <si>
    <t>Task 6 Total</t>
  </si>
  <si>
    <t>Base Year Totals</t>
  </si>
  <si>
    <t>CLIN 1001 - MENTOR PROTÉGÉ PROGRAM DEVELOPMENTAL ASSISTANCE</t>
  </si>
  <si>
    <t>CLIN 1003 - TRAVEL &amp; PER DIEM, ODCs, and INCIDENTALS</t>
  </si>
  <si>
    <t>Total
Option Year 1</t>
  </si>
  <si>
    <t>Option Year 1
Total CLIN 1001</t>
  </si>
  <si>
    <t>Option Year 1
Total CLIN 1003</t>
  </si>
  <si>
    <t>Option Year 1 Totals</t>
  </si>
  <si>
    <t>BASE YEAR - Travel and Per Diem - CLIN 0003</t>
  </si>
  <si>
    <t>Organization</t>
  </si>
  <si>
    <t>Task
(WBS)</t>
  </si>
  <si>
    <t>Person(s) Traveling/ Organization</t>
  </si>
  <si>
    <t>Route/Itinerary</t>
  </si>
  <si>
    <t># Days (including travel days)</t>
  </si>
  <si>
    <t>Lodging pp/night</t>
  </si>
  <si>
    <t>Per Diem (M&amp;IE) pp</t>
  </si>
  <si>
    <t>*First &amp; Last Day (Each)</t>
  </si>
  <si>
    <t>Mileage pp</t>
  </si>
  <si>
    <t>Air Fare pp</t>
  </si>
  <si>
    <t>Other pp</t>
  </si>
  <si>
    <t>Rental Car</t>
  </si>
  <si>
    <t>Total</t>
  </si>
  <si>
    <t>City A to City Z</t>
  </si>
  <si>
    <t>ESTIMATING PARAMETERS:</t>
  </si>
  <si>
    <t>AUTO RENTAL -</t>
  </si>
  <si>
    <t>/DAY @ 1 VEHICLE PER 2 TRAVELERS</t>
  </si>
  <si>
    <t xml:space="preserve">MILEAGE - </t>
  </si>
  <si>
    <t>/MILE</t>
  </si>
  <si>
    <t xml:space="preserve">OTHER - </t>
  </si>
  <si>
    <t>INCLUDES AIRPORT PARKING @</t>
  </si>
  <si>
    <t>per day</t>
  </si>
  <si>
    <t>MISCELLANEOUS EXPENSES CALCULATED @</t>
  </si>
  <si>
    <t>MENTOR Base Year TOTAL TRAVEL</t>
  </si>
  <si>
    <t>/DAY/PERSON</t>
  </si>
  <si>
    <t>LODGING -</t>
  </si>
  <si>
    <t>INCLUDES ROOM TAXES</t>
  </si>
  <si>
    <t xml:space="preserve">PER DIEM - </t>
  </si>
  <si>
    <t>INCLUDES MEALS, INCIDENTAL</t>
  </si>
  <si>
    <t>No Profit, No Fee Allowed</t>
  </si>
  <si>
    <t>No G&amp;A Allowed on Travel</t>
  </si>
  <si>
    <t>ADDL SUBKTR Base Year TOTAL TRAVEL</t>
  </si>
  <si>
    <t>PROTEGE Base Year TOTAL TRAVEL</t>
  </si>
  <si>
    <t>BASE YEAR - TOTALS FOR ALL TRAVEL</t>
  </si>
  <si>
    <t>OPTION YEAR 1 - Travel and Per Diem **** - CLIN 1003</t>
  </si>
  <si>
    <t>Air Fare</t>
  </si>
  <si>
    <t>MENTOR Option Year 1 TOTAL TRAVEL</t>
  </si>
  <si>
    <t>ADDL SUBKTR Option Year 1 TOTAL TRAVEL</t>
  </si>
  <si>
    <t>PROTEGE Option Year 1 TOTAL TRAVEL</t>
  </si>
  <si>
    <t>OPTION YEAR 1 - TOTALS FOR ALL TRAVEL</t>
  </si>
  <si>
    <t>* Assumes that two days are required for first and last days of travel, per GSA calculated at 75% of M&amp;IE IAW Federal Travel Regulations</t>
  </si>
  <si>
    <t>BASE YEAR- ODCs - CLIN 0003</t>
  </si>
  <si>
    <t>Task (WBS)</t>
  </si>
  <si>
    <t>Type of Incidental</t>
  </si>
  <si>
    <t>Cost**</t>
  </si>
  <si>
    <t>Totals</t>
  </si>
  <si>
    <t>MENTOR</t>
  </si>
  <si>
    <t>Conference Fee</t>
  </si>
  <si>
    <t xml:space="preserve">  Mentor/Other</t>
  </si>
  <si>
    <t xml:space="preserve">  Protégé</t>
  </si>
  <si>
    <t xml:space="preserve">MENTOR Base Year - ODCs TOTAL </t>
  </si>
  <si>
    <t xml:space="preserve">HBCU, MI, PTAC, SBDC, WBC, and MEP Base Year - ODCs TOTAL </t>
  </si>
  <si>
    <t>ADDL SUBKTR Base Year - ODCs TOTAL</t>
  </si>
  <si>
    <t xml:space="preserve"> BASE  YEAR  - TOTALS FOR ALL ODCs</t>
  </si>
  <si>
    <t>OPTION YEAR 1- ODCs - CLIN 1003</t>
  </si>
  <si>
    <t>Type of ODC</t>
  </si>
  <si>
    <t>TOTAL</t>
  </si>
  <si>
    <t xml:space="preserve">MENTOR Option Year 1 - ODCs TOTAL </t>
  </si>
  <si>
    <t xml:space="preserve">HBCU, MI, PTAC, SBDC, WBC, and MEP Option Year 1 - ODCs TOTAL </t>
  </si>
  <si>
    <t xml:space="preserve">ADDL SUBKTR Option Year 1 - ODCs TOTAL </t>
  </si>
  <si>
    <t xml:space="preserve"> OPTION YEAR 1 - TOTALS FOR ODCs</t>
  </si>
  <si>
    <t>BASE YEAR- Incidentals - CLIN 0003</t>
  </si>
  <si>
    <t xml:space="preserve">MENTOR Base Year - INCIDENTALS TOTAL </t>
  </si>
  <si>
    <t xml:space="preserve"> BASE  YEAR  - TOTALS FOR ALL INCIDENTALS</t>
  </si>
  <si>
    <t>OPTION YEAR 1- Other Incidentals - CLIN 1003</t>
  </si>
  <si>
    <t xml:space="preserve">MENTOR Option Year 1 - INCIDENTALS TOTAL </t>
  </si>
  <si>
    <t xml:space="preserve"> OPTION YEAR 1 - TOTALS FOR INCIDENTALS</t>
  </si>
  <si>
    <t>LABOR CATEGORY</t>
  </si>
  <si>
    <t>Multiplier</t>
  </si>
  <si>
    <t>Base Year   (DD MMM YY - DD MMM YY)</t>
  </si>
  <si>
    <t>Option Year 1   (DD MMM YY - DD MMM YY)</t>
  </si>
  <si>
    <t>Basic Labor</t>
  </si>
  <si>
    <t>Fringe Cost</t>
  </si>
  <si>
    <t>OH Cost</t>
  </si>
  <si>
    <t>G&amp;A Cost</t>
  </si>
  <si>
    <t>Total Cost</t>
  </si>
  <si>
    <t>Mentor's Fully Burdened Labor Rate (No Fee, No FCCoM, No Profit)</t>
  </si>
  <si>
    <t xml:space="preserve"> Mentor's Fully Burdened Labor Rate (No Fee, No FCCoM, No Profit)</t>
  </si>
  <si>
    <t>Labor Category 1</t>
  </si>
  <si>
    <t>Labor Category 2</t>
  </si>
  <si>
    <t>Labor Category 3</t>
  </si>
  <si>
    <t>Labor Category 4</t>
  </si>
  <si>
    <t>Labor Category 5</t>
  </si>
  <si>
    <t>Labor Category 6</t>
  </si>
  <si>
    <t>Labor Category 7</t>
  </si>
  <si>
    <t>Labor Category 8</t>
  </si>
  <si>
    <t>Labor Category 9</t>
  </si>
  <si>
    <t>Labor Category 10</t>
  </si>
  <si>
    <t>Labor Category 11</t>
  </si>
  <si>
    <t>Labor Category 12</t>
  </si>
  <si>
    <t>Labor Category 13</t>
  </si>
  <si>
    <t>Labor Category 14</t>
  </si>
  <si>
    <t>TOTAL LABOR</t>
  </si>
  <si>
    <t>Mentor Protégé -  OTHER DIRECT COSTS</t>
  </si>
  <si>
    <t>Other Direct Costs (ODC)</t>
  </si>
  <si>
    <t xml:space="preserve">Multiplier </t>
  </si>
  <si>
    <t>Base Year</t>
  </si>
  <si>
    <t>Option Year 1</t>
  </si>
  <si>
    <t>Proposed ODC Rates</t>
  </si>
  <si>
    <t>Material Handling Rate (%)</t>
  </si>
  <si>
    <t>Travel Handling Rate (%)</t>
  </si>
  <si>
    <t>TOTAL OTHER DIRECT COSTS</t>
  </si>
  <si>
    <t>Mentor Protege TOTALs</t>
  </si>
  <si>
    <t xml:space="preserve">Base Year </t>
  </si>
  <si>
    <t xml:space="preserve">Option Year 1 </t>
  </si>
  <si>
    <t>Mentor Protege TOTAL</t>
  </si>
  <si>
    <t>B-TABLE: MENTOR PROTÉGÉ LABOR</t>
  </si>
  <si>
    <t>HBCU, MI, APEX, SBDC, WBC, and MEP</t>
  </si>
  <si>
    <t>HBCU, MI, APEX, SBDC, WBC, and MEP Base Year TOTAL TRAVEL</t>
  </si>
  <si>
    <t>HBCU, MI, APEX, SBDC, WBC, and MEP Option Year 1 TOTAL TRAVEL</t>
  </si>
  <si>
    <t>HBCU/MI/APEX/SBDC/WBC/MEP Labor</t>
  </si>
  <si>
    <t>Total HBCU/MI/APEX/SBDC/WBC/MEP</t>
  </si>
  <si>
    <t>Total HBCU/MI/Papex/SBDC/WBC/MEP</t>
  </si>
  <si>
    <t>HBCU/MI/APEX/SBDC/WBC/MEP Total</t>
  </si>
  <si>
    <t>Authorized Sub-contractor (HBCU/MI/APEX/SBDC/WBC/MEP) - ODCs</t>
  </si>
  <si>
    <t>Enter subcontractor costs (HBCU, MI, APEX, SBDC, WBC, MEP) for each task associated plus any travel and incidental costs as proposed by the subcontractor.  No profit or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</si>
</sst>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quot;$&quot;#,##0.000"/>
  </numFmts>
  <fonts count="32" x14ac:knownFonts="1">
    <font>
      <sz val="10"/>
      <name val="Arial"/>
    </font>
    <font>
      <sz val="10"/>
      <name val="Arial"/>
      <family val="2"/>
    </font>
    <font>
      <b/>
      <sz val="10"/>
      <name val="Arial"/>
      <family val="2"/>
    </font>
    <font>
      <b/>
      <sz val="8"/>
      <name val="Arial"/>
      <family val="2"/>
    </font>
    <font>
      <sz val="9"/>
      <name val="Arial"/>
      <family val="2"/>
    </font>
    <font>
      <sz val="8"/>
      <name val="Arial"/>
      <family val="2"/>
    </font>
    <font>
      <sz val="10"/>
      <name val="Arial"/>
      <family val="2"/>
    </font>
    <font>
      <b/>
      <sz val="11"/>
      <name val="Arial"/>
      <family val="2"/>
    </font>
    <font>
      <b/>
      <sz val="12"/>
      <name val="Arial"/>
      <family val="2"/>
    </font>
    <font>
      <sz val="10"/>
      <color theme="1"/>
      <name val="Arial"/>
      <family val="2"/>
    </font>
    <font>
      <sz val="8"/>
      <color theme="1"/>
      <name val="Arial"/>
      <family val="2"/>
    </font>
    <font>
      <sz val="11"/>
      <color theme="1"/>
      <name val="Arial"/>
      <family val="2"/>
    </font>
    <font>
      <b/>
      <sz val="10"/>
      <color theme="1"/>
      <name val="Arial"/>
      <family val="2"/>
    </font>
    <font>
      <b/>
      <sz val="14"/>
      <color theme="1"/>
      <name val="Arial"/>
      <family val="2"/>
    </font>
    <font>
      <b/>
      <sz val="11"/>
      <color theme="1"/>
      <name val="Arial"/>
      <family val="2"/>
    </font>
    <font>
      <b/>
      <sz val="8"/>
      <color theme="1"/>
      <name val="Arial"/>
      <family val="2"/>
    </font>
    <font>
      <b/>
      <sz val="12"/>
      <color theme="1"/>
      <name val="Arial"/>
      <family val="2"/>
    </font>
    <font>
      <b/>
      <sz val="13"/>
      <name val="Arial"/>
      <family val="2"/>
    </font>
    <font>
      <sz val="8"/>
      <color indexed="52"/>
      <name val="Arial"/>
      <family val="2"/>
    </font>
    <font>
      <b/>
      <sz val="10"/>
      <color indexed="9"/>
      <name val="Arial"/>
      <family val="2"/>
    </font>
    <font>
      <i/>
      <sz val="8"/>
      <name val="Arial"/>
      <family val="2"/>
    </font>
    <font>
      <b/>
      <sz val="10"/>
      <name val="Calibri"/>
      <family val="2"/>
      <scheme val="minor"/>
    </font>
    <font>
      <sz val="10"/>
      <name val="Calibri"/>
      <family val="2"/>
      <scheme val="minor"/>
    </font>
    <font>
      <sz val="10"/>
      <color indexed="12"/>
      <name val="Calibri"/>
      <family val="2"/>
      <scheme val="minor"/>
    </font>
    <font>
      <b/>
      <i/>
      <sz val="10"/>
      <name val="Calibri"/>
      <family val="2"/>
      <scheme val="minor"/>
    </font>
    <font>
      <b/>
      <u/>
      <sz val="10"/>
      <name val="Calibri"/>
      <family val="2"/>
      <scheme val="minor"/>
    </font>
    <font>
      <sz val="12"/>
      <name val="Arial"/>
      <family val="2"/>
    </font>
    <font>
      <b/>
      <sz val="12"/>
      <color theme="0"/>
      <name val="Arial"/>
      <family val="2"/>
    </font>
    <font>
      <b/>
      <sz val="10"/>
      <color theme="0"/>
      <name val="Arial"/>
      <family val="2"/>
    </font>
    <font>
      <sz val="10"/>
      <color theme="0"/>
      <name val="Arial"/>
      <family val="2"/>
    </font>
    <font>
      <b/>
      <u/>
      <sz val="10"/>
      <name val="Arial"/>
      <family val="2"/>
    </font>
    <font>
      <b/>
      <sz val="10"/>
      <color theme="3"/>
      <name val="Arial"/>
      <family val="2"/>
    </font>
  </fonts>
  <fills count="25">
    <fill>
      <patternFill patternType="none"/>
    </fill>
    <fill>
      <patternFill patternType="gray125"/>
    </fill>
    <fill>
      <patternFill patternType="solid">
        <fgColor indexed="48"/>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s>
  <borders count="26">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1" fillId="0" borderId="0" applyFont="0" applyFill="0" applyBorder="0" applyAlignment="0" applyProtection="0"/>
    <xf numFmtId="0" fontId="9" fillId="0" borderId="0"/>
    <xf numFmtId="44" fontId="9" fillId="0" borderId="0" applyFont="0" applyFill="0" applyBorder="0" applyAlignment="0" applyProtection="0"/>
  </cellStyleXfs>
  <cellXfs count="402">
    <xf numFmtId="0" fontId="0" fillId="0" borderId="0" xfId="0"/>
    <xf numFmtId="0" fontId="6" fillId="0" borderId="0" xfId="3" applyAlignment="1">
      <alignment vertical="center"/>
    </xf>
    <xf numFmtId="0" fontId="1" fillId="0" borderId="7" xfId="3" applyFont="1" applyBorder="1" applyAlignment="1">
      <alignment horizontal="left" vertical="center"/>
    </xf>
    <xf numFmtId="0" fontId="6" fillId="0" borderId="7" xfId="3" applyBorder="1" applyAlignment="1">
      <alignment vertical="center"/>
    </xf>
    <xf numFmtId="164" fontId="1" fillId="0" borderId="7" xfId="3" applyNumberFormat="1" applyFont="1" applyBorder="1" applyAlignment="1">
      <alignment horizontal="left" vertical="center"/>
    </xf>
    <xf numFmtId="164" fontId="6" fillId="0" borderId="7" xfId="3" applyNumberFormat="1" applyBorder="1" applyAlignment="1">
      <alignment horizontal="left" vertical="center"/>
    </xf>
    <xf numFmtId="164" fontId="6" fillId="0" borderId="7" xfId="3" applyNumberFormat="1" applyBorder="1" applyAlignment="1">
      <alignment vertical="center"/>
    </xf>
    <xf numFmtId="0" fontId="1" fillId="4" borderId="0" xfId="3" applyFont="1" applyFill="1" applyAlignment="1">
      <alignment vertical="center"/>
    </xf>
    <xf numFmtId="0" fontId="9" fillId="0" borderId="0" xfId="5"/>
    <xf numFmtId="164" fontId="9" fillId="0" borderId="0" xfId="5" applyNumberFormat="1" applyAlignment="1">
      <alignment horizontal="center"/>
    </xf>
    <xf numFmtId="40" fontId="10" fillId="0" borderId="0" xfId="5" applyNumberFormat="1" applyFont="1" applyAlignment="1">
      <alignment horizontal="center"/>
    </xf>
    <xf numFmtId="164" fontId="11" fillId="0" borderId="0" xfId="5" applyNumberFormat="1" applyFont="1" applyAlignment="1">
      <alignment horizontal="center"/>
    </xf>
    <xf numFmtId="8" fontId="11" fillId="0" borderId="0" xfId="5" applyNumberFormat="1" applyFont="1" applyAlignment="1">
      <alignment horizontal="center"/>
    </xf>
    <xf numFmtId="3" fontId="9" fillId="0" borderId="0" xfId="5" applyNumberFormat="1" applyAlignment="1">
      <alignment horizontal="center"/>
    </xf>
    <xf numFmtId="0" fontId="12" fillId="0" borderId="0" xfId="5" applyFont="1" applyAlignment="1">
      <alignment vertical="center"/>
    </xf>
    <xf numFmtId="164" fontId="13" fillId="0" borderId="0" xfId="5" applyNumberFormat="1" applyFont="1" applyAlignment="1">
      <alignment vertical="center"/>
    </xf>
    <xf numFmtId="8" fontId="14" fillId="0" borderId="0" xfId="5" applyNumberFormat="1" applyFont="1" applyAlignment="1">
      <alignment horizontal="center" vertical="center"/>
    </xf>
    <xf numFmtId="40" fontId="15" fillId="0" borderId="0" xfId="5" applyNumberFormat="1" applyFont="1" applyAlignment="1">
      <alignment horizontal="center" vertical="center"/>
    </xf>
    <xf numFmtId="0" fontId="9" fillId="0" borderId="0" xfId="5" applyAlignment="1">
      <alignment vertical="center"/>
    </xf>
    <xf numFmtId="164" fontId="9" fillId="0" borderId="0" xfId="5" applyNumberFormat="1" applyAlignment="1">
      <alignment horizontal="center" vertical="center"/>
    </xf>
    <xf numFmtId="40" fontId="10" fillId="0" borderId="0" xfId="5" applyNumberFormat="1" applyFont="1" applyAlignment="1">
      <alignment horizontal="center" vertical="center"/>
    </xf>
    <xf numFmtId="164" fontId="11" fillId="0" borderId="0" xfId="5" applyNumberFormat="1" applyFont="1" applyAlignment="1">
      <alignment horizontal="center" vertical="center"/>
    </xf>
    <xf numFmtId="8" fontId="11" fillId="0" borderId="0" xfId="5" applyNumberFormat="1" applyFont="1" applyAlignment="1">
      <alignment horizontal="center" vertical="center"/>
    </xf>
    <xf numFmtId="3" fontId="9" fillId="0" borderId="0" xfId="5" applyNumberFormat="1" applyAlignment="1">
      <alignment horizontal="center" vertical="center"/>
    </xf>
    <xf numFmtId="0" fontId="16" fillId="0" borderId="0" xfId="5" applyFont="1" applyAlignment="1">
      <alignment vertical="center"/>
    </xf>
    <xf numFmtId="0" fontId="11" fillId="0" borderId="0" xfId="5" applyFont="1" applyAlignment="1">
      <alignment vertical="center"/>
    </xf>
    <xf numFmtId="0" fontId="11" fillId="0" borderId="0" xfId="5" applyFont="1" applyAlignment="1">
      <alignment vertical="center" wrapText="1"/>
    </xf>
    <xf numFmtId="40" fontId="5" fillId="0" borderId="7" xfId="5" applyNumberFormat="1" applyFont="1" applyBorder="1" applyAlignment="1">
      <alignment horizontal="center" vertical="center"/>
    </xf>
    <xf numFmtId="0" fontId="5" fillId="0" borderId="0" xfId="0" applyFont="1"/>
    <xf numFmtId="0" fontId="5" fillId="2" borderId="0" xfId="0" applyFont="1" applyFill="1"/>
    <xf numFmtId="0" fontId="18" fillId="2" borderId="0" xfId="0" applyFont="1" applyFill="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18" fillId="2" borderId="0" xfId="0" applyFont="1" applyFill="1"/>
    <xf numFmtId="44" fontId="5" fillId="2" borderId="0" xfId="1" applyFont="1" applyFill="1" applyAlignment="1">
      <alignment horizontal="center"/>
    </xf>
    <xf numFmtId="44" fontId="5" fillId="0" borderId="0" xfId="1" applyFont="1" applyAlignment="1">
      <alignment horizontal="center"/>
    </xf>
    <xf numFmtId="164" fontId="5" fillId="0" borderId="15" xfId="0" applyNumberFormat="1" applyFont="1" applyBorder="1"/>
    <xf numFmtId="9" fontId="3" fillId="0" borderId="14" xfId="0" applyNumberFormat="1" applyFont="1" applyBorder="1" applyAlignment="1">
      <alignment horizontal="right"/>
    </xf>
    <xf numFmtId="164" fontId="5" fillId="0" borderId="15" xfId="0" applyNumberFormat="1" applyFont="1" applyBorder="1" applyAlignment="1">
      <alignment horizontal="right" vertical="top" wrapText="1"/>
    </xf>
    <xf numFmtId="9" fontId="5" fillId="0" borderId="0" xfId="0" applyNumberFormat="1" applyFont="1" applyAlignment="1">
      <alignment horizontal="center"/>
    </xf>
    <xf numFmtId="9" fontId="5" fillId="0" borderId="0" xfId="0" applyNumberFormat="1" applyFont="1" applyAlignment="1">
      <alignment horizontal="right"/>
    </xf>
    <xf numFmtId="0" fontId="5" fillId="0" borderId="0" xfId="0" applyFont="1" applyAlignment="1">
      <alignment horizontal="left"/>
    </xf>
    <xf numFmtId="0" fontId="3" fillId="0" borderId="0" xfId="0" applyFont="1" applyAlignment="1">
      <alignment horizontal="left"/>
    </xf>
    <xf numFmtId="9" fontId="3" fillId="0" borderId="0" xfId="0" applyNumberFormat="1" applyFont="1"/>
    <xf numFmtId="0" fontId="3" fillId="0" borderId="0" xfId="0" applyFont="1"/>
    <xf numFmtId="0" fontId="3" fillId="0" borderId="0" xfId="0" applyFont="1" applyAlignment="1">
      <alignment horizontal="right"/>
    </xf>
    <xf numFmtId="44" fontId="5" fillId="0" borderId="0" xfId="1" applyFont="1" applyBorder="1" applyAlignment="1">
      <alignment horizontal="right"/>
    </xf>
    <xf numFmtId="44" fontId="5" fillId="0" borderId="0" xfId="1" applyFont="1" applyFill="1" applyBorder="1" applyAlignment="1">
      <alignment horizontal="center"/>
    </xf>
    <xf numFmtId="0" fontId="3" fillId="0" borderId="0" xfId="0" applyFont="1" applyAlignment="1">
      <alignment horizontal="left" vertical="top" wrapText="1"/>
    </xf>
    <xf numFmtId="0" fontId="5" fillId="0" borderId="0" xfId="0" applyFont="1" applyAlignment="1">
      <alignment horizontal="left" vertical="top" wrapText="1"/>
    </xf>
    <xf numFmtId="164" fontId="5" fillId="0" borderId="0" xfId="0" applyNumberFormat="1" applyFont="1"/>
    <xf numFmtId="9" fontId="3" fillId="0" borderId="0" xfId="0" applyNumberFormat="1" applyFont="1" applyAlignment="1">
      <alignment horizontal="right"/>
    </xf>
    <xf numFmtId="164" fontId="3" fillId="0" borderId="0" xfId="0" applyNumberFormat="1" applyFont="1" applyAlignment="1">
      <alignment horizontal="center"/>
    </xf>
    <xf numFmtId="0" fontId="3" fillId="0" borderId="0" xfId="0" applyFont="1" applyAlignment="1">
      <alignment wrapText="1"/>
    </xf>
    <xf numFmtId="44" fontId="3" fillId="0" borderId="0" xfId="1" applyFont="1" applyFill="1" applyBorder="1" applyAlignment="1">
      <alignment horizontal="right"/>
    </xf>
    <xf numFmtId="164" fontId="3" fillId="0" borderId="15" xfId="0" applyNumberFormat="1" applyFont="1" applyBorder="1"/>
    <xf numFmtId="9" fontId="5" fillId="0" borderId="14" xfId="0" applyNumberFormat="1" applyFont="1" applyBorder="1" applyAlignment="1">
      <alignment horizontal="right"/>
    </xf>
    <xf numFmtId="0" fontId="3" fillId="6" borderId="12" xfId="0" applyFont="1" applyFill="1" applyBorder="1" applyAlignment="1">
      <alignment vertical="top" wrapText="1"/>
    </xf>
    <xf numFmtId="0" fontId="3" fillId="0" borderId="11" xfId="0" applyFont="1" applyBorder="1" applyAlignment="1">
      <alignment vertical="top"/>
    </xf>
    <xf numFmtId="164" fontId="5" fillId="0" borderId="15" xfId="0" applyNumberFormat="1" applyFont="1" applyBorder="1" applyAlignment="1">
      <alignment vertical="top"/>
    </xf>
    <xf numFmtId="0" fontId="5" fillId="0" borderId="12" xfId="0" applyFont="1" applyBorder="1" applyAlignment="1">
      <alignment vertical="top"/>
    </xf>
    <xf numFmtId="9" fontId="3" fillId="0" borderId="14" xfId="0" applyNumberFormat="1" applyFont="1" applyBorder="1" applyAlignment="1">
      <alignment horizontal="right" vertical="top"/>
    </xf>
    <xf numFmtId="0" fontId="3" fillId="6" borderId="6" xfId="0" applyFont="1" applyFill="1" applyBorder="1" applyAlignment="1">
      <alignment vertical="top"/>
    </xf>
    <xf numFmtId="44" fontId="3" fillId="6" borderId="14" xfId="1" applyFont="1" applyFill="1" applyBorder="1" applyAlignment="1">
      <alignment horizontal="right" vertical="top"/>
    </xf>
    <xf numFmtId="164" fontId="3" fillId="6" borderId="15" xfId="0" applyNumberFormat="1" applyFont="1" applyFill="1" applyBorder="1" applyAlignment="1">
      <alignment horizontal="right" vertical="top"/>
    </xf>
    <xf numFmtId="164" fontId="3" fillId="6" borderId="16" xfId="0" applyNumberFormat="1" applyFont="1" applyFill="1" applyBorder="1" applyAlignment="1">
      <alignment horizontal="right" vertical="top"/>
    </xf>
    <xf numFmtId="164" fontId="3" fillId="6" borderId="16" xfId="0" applyNumberFormat="1" applyFont="1" applyFill="1" applyBorder="1" applyAlignment="1">
      <alignment horizontal="right"/>
    </xf>
    <xf numFmtId="0" fontId="1" fillId="0" borderId="0" xfId="0" applyFont="1" applyAlignment="1">
      <alignment vertical="center"/>
    </xf>
    <xf numFmtId="0" fontId="3" fillId="6" borderId="7" xfId="0" applyFont="1" applyFill="1" applyBorder="1" applyAlignment="1">
      <alignment horizontal="center" vertical="center" wrapText="1"/>
    </xf>
    <xf numFmtId="0" fontId="12" fillId="0" borderId="0" xfId="0" applyFont="1" applyAlignment="1">
      <alignment vertical="center"/>
    </xf>
    <xf numFmtId="0" fontId="5" fillId="0" borderId="7" xfId="0" applyFont="1" applyBorder="1" applyAlignment="1">
      <alignment horizontal="center"/>
    </xf>
    <xf numFmtId="0" fontId="3" fillId="16" borderId="7" xfId="0" applyFont="1" applyFill="1" applyBorder="1" applyAlignment="1">
      <alignment horizontal="left" vertical="center"/>
    </xf>
    <xf numFmtId="0" fontId="5" fillId="0" borderId="7" xfId="0" applyFont="1" applyBorder="1" applyAlignment="1">
      <alignment horizontal="right"/>
    </xf>
    <xf numFmtId="0" fontId="3" fillId="7" borderId="7"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17" borderId="7" xfId="0" applyFont="1" applyFill="1" applyBorder="1" applyAlignment="1">
      <alignment horizontal="center" vertical="center"/>
    </xf>
    <xf numFmtId="0" fontId="3" fillId="21" borderId="7" xfId="0" applyFont="1" applyFill="1" applyBorder="1" applyAlignment="1">
      <alignment horizontal="center" vertical="center" wrapText="1"/>
    </xf>
    <xf numFmtId="44" fontId="3" fillId="7" borderId="7" xfId="1" applyFont="1" applyFill="1" applyBorder="1" applyAlignment="1">
      <alignment horizontal="center" vertical="center"/>
    </xf>
    <xf numFmtId="0" fontId="12" fillId="18" borderId="7" xfId="0" applyFont="1" applyFill="1" applyBorder="1" applyAlignment="1">
      <alignment horizontal="center" vertical="center"/>
    </xf>
    <xf numFmtId="44" fontId="3" fillId="0" borderId="0" xfId="1" applyFont="1" applyFill="1" applyBorder="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center" vertical="center" wrapText="1"/>
    </xf>
    <xf numFmtId="44" fontId="3" fillId="4" borderId="0" xfId="1" applyFont="1" applyFill="1" applyBorder="1" applyAlignment="1">
      <alignment horizontal="center" vertical="center" wrapText="1"/>
    </xf>
    <xf numFmtId="44" fontId="3" fillId="4" borderId="0" xfId="1" applyFont="1" applyFill="1" applyBorder="1" applyAlignment="1">
      <alignment horizontal="center" vertical="center"/>
    </xf>
    <xf numFmtId="0" fontId="12" fillId="4" borderId="0" xfId="0" applyFont="1" applyFill="1" applyAlignment="1">
      <alignment vertical="center"/>
    </xf>
    <xf numFmtId="0" fontId="5" fillId="4" borderId="0" xfId="0" applyFont="1" applyFill="1"/>
    <xf numFmtId="8" fontId="3" fillId="0" borderId="7" xfId="0" applyNumberFormat="1" applyFont="1" applyBorder="1" applyAlignment="1">
      <alignment horizontal="center"/>
    </xf>
    <xf numFmtId="164" fontId="8" fillId="0" borderId="7" xfId="1" applyNumberFormat="1" applyFont="1" applyBorder="1" applyAlignment="1">
      <alignment horizontal="center" vertical="center"/>
    </xf>
    <xf numFmtId="9" fontId="3" fillId="0" borderId="0" xfId="2" applyFont="1" applyFill="1" applyBorder="1" applyAlignment="1">
      <alignment horizontal="center" wrapText="1"/>
    </xf>
    <xf numFmtId="0" fontId="3" fillId="0" borderId="18" xfId="0" applyFont="1" applyBorder="1" applyAlignment="1">
      <alignment horizontal="center"/>
    </xf>
    <xf numFmtId="0" fontId="3" fillId="0" borderId="0" xfId="0" applyFont="1" applyAlignment="1">
      <alignment horizontal="center" vertical="center" wrapText="1"/>
    </xf>
    <xf numFmtId="0" fontId="3" fillId="0" borderId="7" xfId="0" applyFont="1" applyBorder="1"/>
    <xf numFmtId="7" fontId="3" fillId="0" borderId="7" xfId="1" applyNumberFormat="1" applyFont="1" applyBorder="1" applyAlignment="1">
      <alignment horizontal="center"/>
    </xf>
    <xf numFmtId="164" fontId="3" fillId="0" borderId="7" xfId="0" applyNumberFormat="1" applyFont="1" applyBorder="1" applyAlignment="1">
      <alignment horizontal="center"/>
    </xf>
    <xf numFmtId="0" fontId="3" fillId="0" borderId="7" xfId="0" applyFont="1" applyBorder="1" applyAlignment="1">
      <alignment horizontal="left"/>
    </xf>
    <xf numFmtId="0" fontId="3" fillId="22" borderId="7" xfId="0" applyFont="1" applyFill="1" applyBorder="1" applyAlignment="1">
      <alignment horizontal="center" vertical="center" wrapText="1"/>
    </xf>
    <xf numFmtId="44" fontId="3" fillId="0" borderId="7" xfId="1" applyFont="1" applyBorder="1" applyAlignment="1">
      <alignment horizontal="center"/>
    </xf>
    <xf numFmtId="0" fontId="2" fillId="6" borderId="11" xfId="0" applyFont="1" applyFill="1" applyBorder="1" applyAlignment="1">
      <alignment horizontal="left" vertical="center" wrapText="1"/>
    </xf>
    <xf numFmtId="164" fontId="3" fillId="6" borderId="15" xfId="0" applyNumberFormat="1" applyFont="1" applyFill="1" applyBorder="1" applyAlignment="1">
      <alignment horizontal="right" vertical="center"/>
    </xf>
    <xf numFmtId="0" fontId="5" fillId="0" borderId="12" xfId="0" applyFont="1" applyBorder="1" applyAlignment="1">
      <alignment horizontal="left" vertical="top"/>
    </xf>
    <xf numFmtId="0" fontId="4" fillId="0" borderId="0" xfId="3" applyFont="1" applyAlignment="1">
      <alignment horizontal="left"/>
    </xf>
    <xf numFmtId="0" fontId="1" fillId="0" borderId="0" xfId="3" applyFont="1"/>
    <xf numFmtId="0" fontId="22" fillId="0" borderId="0" xfId="0" applyFont="1" applyAlignment="1">
      <alignment horizontal="left"/>
    </xf>
    <xf numFmtId="0" fontId="24" fillId="0" borderId="0" xfId="0" applyFont="1" applyAlignment="1">
      <alignment horizontal="left"/>
    </xf>
    <xf numFmtId="0" fontId="1" fillId="0" borderId="0" xfId="3" applyFont="1" applyAlignment="1">
      <alignment horizontal="left" vertical="top" wrapText="1"/>
    </xf>
    <xf numFmtId="8" fontId="22" fillId="0" borderId="0" xfId="0" applyNumberFormat="1" applyFont="1" applyAlignment="1">
      <alignment horizontal="left"/>
    </xf>
    <xf numFmtId="0" fontId="1" fillId="0" borderId="7" xfId="3" applyFont="1" applyBorder="1"/>
    <xf numFmtId="164" fontId="1" fillId="0" borderId="9" xfId="3" applyNumberFormat="1" applyFont="1" applyBorder="1" applyAlignment="1">
      <alignment horizontal="right"/>
    </xf>
    <xf numFmtId="164" fontId="1" fillId="0" borderId="7" xfId="3" applyNumberFormat="1" applyFont="1" applyBorder="1"/>
    <xf numFmtId="164" fontId="1" fillId="0" borderId="5" xfId="3" applyNumberFormat="1" applyFont="1" applyBorder="1" applyAlignment="1">
      <alignment horizontal="right"/>
    </xf>
    <xf numFmtId="164" fontId="1" fillId="0" borderId="7" xfId="3" applyNumberFormat="1" applyFont="1" applyBorder="1" applyAlignment="1">
      <alignment horizontal="right"/>
    </xf>
    <xf numFmtId="164" fontId="22" fillId="0" borderId="0" xfId="0" applyNumberFormat="1" applyFont="1" applyAlignment="1">
      <alignment horizontal="left"/>
    </xf>
    <xf numFmtId="0" fontId="1" fillId="0" borderId="13" xfId="3" applyFont="1" applyBorder="1" applyAlignment="1">
      <alignment wrapText="1"/>
    </xf>
    <xf numFmtId="0" fontId="1" fillId="0" borderId="7" xfId="3" applyFont="1" applyBorder="1" applyAlignment="1">
      <alignment horizontal="center"/>
    </xf>
    <xf numFmtId="0" fontId="25" fillId="0" borderId="0" xfId="0" applyFont="1" applyAlignment="1">
      <alignment horizontal="left"/>
    </xf>
    <xf numFmtId="0" fontId="1" fillId="0" borderId="0" xfId="3" applyFont="1" applyAlignment="1">
      <alignment horizontal="left"/>
    </xf>
    <xf numFmtId="0" fontId="22" fillId="0" borderId="0" xfId="3" applyFont="1" applyAlignment="1">
      <alignment horizontal="left"/>
    </xf>
    <xf numFmtId="0" fontId="22" fillId="0" borderId="0" xfId="0" applyFont="1" applyAlignment="1">
      <alignment horizontal="left" wrapText="1"/>
    </xf>
    <xf numFmtId="0" fontId="1" fillId="0" borderId="13" xfId="3" applyFont="1" applyBorder="1" applyAlignment="1">
      <alignment horizontal="left" wrapText="1"/>
    </xf>
    <xf numFmtId="164" fontId="1" fillId="0" borderId="8" xfId="3" applyNumberFormat="1" applyFont="1" applyBorder="1" applyAlignment="1">
      <alignment horizontal="right"/>
    </xf>
    <xf numFmtId="164" fontId="1" fillId="0" borderId="8" xfId="3" applyNumberFormat="1" applyFont="1" applyBorder="1"/>
    <xf numFmtId="164" fontId="1" fillId="0" borderId="13" xfId="3" applyNumberFormat="1" applyFont="1" applyBorder="1" applyAlignment="1">
      <alignment horizontal="right"/>
    </xf>
    <xf numFmtId="164" fontId="1" fillId="0" borderId="17" xfId="3" applyNumberFormat="1" applyFont="1" applyBorder="1" applyAlignment="1">
      <alignment horizontal="right"/>
    </xf>
    <xf numFmtId="164" fontId="2" fillId="0" borderId="0" xfId="3" applyNumberFormat="1" applyFont="1" applyAlignment="1">
      <alignment horizontal="right" wrapText="1"/>
    </xf>
    <xf numFmtId="164" fontId="2" fillId="0" borderId="0" xfId="3" applyNumberFormat="1" applyFont="1" applyAlignment="1">
      <alignment horizontal="right"/>
    </xf>
    <xf numFmtId="164" fontId="1" fillId="0" borderId="4" xfId="3" applyNumberFormat="1" applyFont="1" applyBorder="1" applyAlignment="1">
      <alignment horizontal="right"/>
    </xf>
    <xf numFmtId="164" fontId="1" fillId="0" borderId="10" xfId="3" applyNumberFormat="1" applyFont="1" applyBorder="1" applyAlignment="1">
      <alignment horizontal="right"/>
    </xf>
    <xf numFmtId="0" fontId="2" fillId="0" borderId="0" xfId="3" applyFont="1"/>
    <xf numFmtId="0" fontId="1" fillId="0" borderId="0" xfId="3" applyFont="1" applyAlignment="1">
      <alignment wrapText="1"/>
    </xf>
    <xf numFmtId="164" fontId="23" fillId="0" borderId="7" xfId="4" applyNumberFormat="1" applyFont="1" applyFill="1" applyBorder="1" applyAlignment="1">
      <alignment horizontal="left"/>
    </xf>
    <xf numFmtId="164" fontId="23" fillId="0" borderId="7" xfId="4" applyNumberFormat="1" applyFont="1" applyBorder="1" applyAlignment="1">
      <alignment horizontal="left"/>
    </xf>
    <xf numFmtId="166" fontId="23" fillId="0" borderId="7" xfId="4" applyNumberFormat="1" applyFont="1" applyBorder="1" applyAlignment="1">
      <alignment horizontal="left"/>
    </xf>
    <xf numFmtId="0" fontId="1" fillId="0" borderId="15" xfId="3" applyFont="1" applyBorder="1" applyAlignment="1">
      <alignment horizontal="left" wrapText="1"/>
    </xf>
    <xf numFmtId="0" fontId="1" fillId="0" borderId="8" xfId="3" applyFont="1" applyBorder="1" applyAlignment="1">
      <alignment horizontal="center"/>
    </xf>
    <xf numFmtId="0" fontId="1" fillId="0" borderId="8" xfId="3" applyFont="1" applyBorder="1"/>
    <xf numFmtId="164" fontId="1" fillId="0" borderId="0" xfId="3" applyNumberFormat="1" applyFont="1" applyAlignment="1">
      <alignment horizontal="right"/>
    </xf>
    <xf numFmtId="0" fontId="1" fillId="0" borderId="15" xfId="3" applyFont="1" applyBorder="1" applyAlignment="1">
      <alignment wrapText="1"/>
    </xf>
    <xf numFmtId="0" fontId="26" fillId="0" borderId="0" xfId="3" applyFont="1" applyAlignment="1">
      <alignment horizontal="left"/>
    </xf>
    <xf numFmtId="0" fontId="26" fillId="0" borderId="0" xfId="3" applyFont="1"/>
    <xf numFmtId="164" fontId="2" fillId="3" borderId="7" xfId="3" applyNumberFormat="1" applyFont="1" applyFill="1" applyBorder="1" applyAlignment="1">
      <alignment horizontal="right"/>
    </xf>
    <xf numFmtId="0" fontId="2" fillId="0" borderId="0" xfId="3" applyFont="1" applyAlignment="1">
      <alignment horizontal="center"/>
    </xf>
    <xf numFmtId="164" fontId="2" fillId="0" borderId="0" xfId="3" applyNumberFormat="1" applyFont="1"/>
    <xf numFmtId="164" fontId="2" fillId="3" borderId="7" xfId="3" applyNumberFormat="1" applyFont="1" applyFill="1" applyBorder="1" applyAlignment="1">
      <alignment vertical="center"/>
    </xf>
    <xf numFmtId="0" fontId="1" fillId="0" borderId="0" xfId="0" applyFont="1" applyAlignment="1">
      <alignment horizontal="center" vertical="center" wrapText="1"/>
    </xf>
    <xf numFmtId="164" fontId="2" fillId="0" borderId="10" xfId="3" applyNumberFormat="1" applyFont="1" applyBorder="1" applyAlignment="1">
      <alignment horizontal="center" wrapText="1"/>
    </xf>
    <xf numFmtId="164" fontId="2" fillId="0" borderId="15" xfId="3" applyNumberFormat="1" applyFont="1" applyBorder="1" applyAlignment="1">
      <alignment horizontal="center" wrapText="1"/>
    </xf>
    <xf numFmtId="164" fontId="1" fillId="0" borderId="14" xfId="3" applyNumberFormat="1" applyFont="1" applyBorder="1" applyAlignment="1">
      <alignment horizontal="right"/>
    </xf>
    <xf numFmtId="164" fontId="2" fillId="3" borderId="14" xfId="3" applyNumberFormat="1" applyFont="1" applyFill="1" applyBorder="1" applyAlignment="1">
      <alignment horizontal="right"/>
    </xf>
    <xf numFmtId="0" fontId="1" fillId="0" borderId="0" xfId="0" applyFont="1" applyAlignment="1">
      <alignment horizontal="center" wrapText="1"/>
    </xf>
    <xf numFmtId="164" fontId="2" fillId="0" borderId="0" xfId="3" applyNumberFormat="1" applyFont="1" applyAlignment="1">
      <alignment horizontal="center"/>
    </xf>
    <xf numFmtId="164" fontId="2" fillId="0" borderId="10" xfId="3" applyNumberFormat="1" applyFont="1" applyBorder="1" applyAlignment="1">
      <alignment horizontal="right"/>
    </xf>
    <xf numFmtId="0" fontId="1" fillId="0" borderId="7" xfId="3" applyFont="1" applyBorder="1" applyAlignment="1">
      <alignment horizontal="left" wrapText="1"/>
    </xf>
    <xf numFmtId="0" fontId="1" fillId="0" borderId="7" xfId="3" applyFont="1" applyBorder="1" applyAlignment="1">
      <alignment wrapText="1"/>
    </xf>
    <xf numFmtId="0" fontId="1" fillId="0" borderId="8" xfId="3" applyFont="1" applyBorder="1" applyAlignment="1">
      <alignment horizontal="left" wrapText="1"/>
    </xf>
    <xf numFmtId="164" fontId="8" fillId="18" borderId="7" xfId="3" applyNumberFormat="1" applyFont="1" applyFill="1" applyBorder="1"/>
    <xf numFmtId="0" fontId="2" fillId="6" borderId="7" xfId="3" applyFont="1" applyFill="1" applyBorder="1" applyAlignment="1">
      <alignment horizontal="center" vertical="center" wrapText="1"/>
    </xf>
    <xf numFmtId="0" fontId="2" fillId="0" borderId="0" xfId="3" applyFont="1" applyAlignment="1">
      <alignment horizontal="center" vertical="center"/>
    </xf>
    <xf numFmtId="164" fontId="2" fillId="0" borderId="0" xfId="3" applyNumberFormat="1" applyFont="1" applyAlignment="1">
      <alignment vertical="center"/>
    </xf>
    <xf numFmtId="0" fontId="1" fillId="0" borderId="7" xfId="3" applyFont="1" applyBorder="1" applyAlignment="1">
      <alignment vertical="center"/>
    </xf>
    <xf numFmtId="164" fontId="2" fillId="18" borderId="7" xfId="3" applyNumberFormat="1" applyFont="1" applyFill="1" applyBorder="1" applyAlignment="1">
      <alignment horizontal="right" vertical="center"/>
    </xf>
    <xf numFmtId="0" fontId="2" fillId="0" borderId="17" xfId="3" applyFont="1" applyBorder="1" applyAlignment="1">
      <alignment horizontal="center" vertical="center"/>
    </xf>
    <xf numFmtId="164" fontId="2" fillId="0" borderId="17" xfId="3" applyNumberFormat="1" applyFont="1" applyBorder="1" applyAlignment="1">
      <alignment vertical="center"/>
    </xf>
    <xf numFmtId="0" fontId="2" fillId="6" borderId="7" xfId="3" applyFont="1" applyFill="1" applyBorder="1" applyAlignment="1">
      <alignment horizontal="center" vertical="center"/>
    </xf>
    <xf numFmtId="164" fontId="23" fillId="0" borderId="5" xfId="4" applyNumberFormat="1" applyFont="1" applyFill="1" applyBorder="1" applyAlignment="1">
      <alignment horizontal="left"/>
    </xf>
    <xf numFmtId="164" fontId="23" fillId="0" borderId="10" xfId="4" applyNumberFormat="1" applyFont="1" applyBorder="1" applyAlignment="1">
      <alignment horizontal="left"/>
    </xf>
    <xf numFmtId="0" fontId="21" fillId="0" borderId="11" xfId="0" applyFont="1" applyBorder="1" applyAlignment="1">
      <alignment horizontal="left"/>
    </xf>
    <xf numFmtId="0" fontId="22" fillId="0" borderId="10" xfId="0" applyFont="1" applyBorder="1" applyAlignment="1">
      <alignment horizontal="left"/>
    </xf>
    <xf numFmtId="0" fontId="1" fillId="0" borderId="15" xfId="3" applyFont="1" applyBorder="1" applyAlignment="1">
      <alignment horizontal="left"/>
    </xf>
    <xf numFmtId="0" fontId="21" fillId="0" borderId="6" xfId="0" applyFont="1" applyBorder="1" applyAlignment="1">
      <alignment horizontal="left"/>
    </xf>
    <xf numFmtId="0" fontId="1" fillId="0" borderId="16" xfId="3" applyFont="1" applyBorder="1" applyAlignment="1">
      <alignment horizontal="left"/>
    </xf>
    <xf numFmtId="0" fontId="1" fillId="0" borderId="16" xfId="3" applyFont="1" applyBorder="1" applyAlignment="1">
      <alignment horizontal="left" vertical="top" wrapText="1"/>
    </xf>
    <xf numFmtId="0" fontId="21" fillId="0" borderId="6" xfId="3" applyFont="1" applyBorder="1" applyAlignment="1">
      <alignment horizontal="left"/>
    </xf>
    <xf numFmtId="0" fontId="1" fillId="0" borderId="16" xfId="3" applyFont="1" applyBorder="1"/>
    <xf numFmtId="0" fontId="21" fillId="0" borderId="12" xfId="0" applyFont="1" applyBorder="1" applyAlignment="1">
      <alignment horizontal="left"/>
    </xf>
    <xf numFmtId="0" fontId="22" fillId="0" borderId="5" xfId="0" applyFont="1" applyBorder="1" applyAlignment="1">
      <alignment horizontal="left"/>
    </xf>
    <xf numFmtId="164" fontId="22" fillId="0" borderId="5" xfId="0" applyNumberFormat="1" applyFont="1" applyBorder="1" applyAlignment="1">
      <alignment horizontal="left"/>
    </xf>
    <xf numFmtId="0" fontId="22" fillId="0" borderId="5" xfId="0" applyFont="1" applyBorder="1" applyAlignment="1">
      <alignment horizontal="left" wrapText="1"/>
    </xf>
    <xf numFmtId="0" fontId="1" fillId="0" borderId="14" xfId="3" applyFont="1" applyBorder="1" applyAlignment="1">
      <alignment horizontal="left"/>
    </xf>
    <xf numFmtId="0" fontId="21" fillId="0" borderId="0" xfId="3" applyFont="1" applyAlignment="1">
      <alignment horizontal="left"/>
    </xf>
    <xf numFmtId="164" fontId="2" fillId="16" borderId="7" xfId="3" applyNumberFormat="1" applyFont="1" applyFill="1" applyBorder="1" applyAlignment="1">
      <alignment horizontal="right" vertical="center"/>
    </xf>
    <xf numFmtId="0" fontId="16" fillId="20" borderId="7" xfId="0" applyFont="1" applyFill="1" applyBorder="1" applyAlignment="1">
      <alignment horizontal="center" vertical="center"/>
    </xf>
    <xf numFmtId="0" fontId="3" fillId="21" borderId="7" xfId="0" applyFont="1" applyFill="1" applyBorder="1" applyAlignment="1">
      <alignment horizontal="center" vertical="center"/>
    </xf>
    <xf numFmtId="8" fontId="3" fillId="15" borderId="7" xfId="5" applyNumberFormat="1" applyFont="1" applyFill="1" applyBorder="1" applyAlignment="1">
      <alignment horizontal="center" vertical="center" wrapText="1"/>
    </xf>
    <xf numFmtId="164" fontId="2" fillId="15" borderId="7" xfId="5" applyNumberFormat="1" applyFont="1" applyFill="1" applyBorder="1" applyAlignment="1">
      <alignment horizontal="center" vertical="center" wrapText="1"/>
    </xf>
    <xf numFmtId="8" fontId="3" fillId="14" borderId="7" xfId="5" applyNumberFormat="1" applyFont="1" applyFill="1" applyBorder="1" applyAlignment="1">
      <alignment horizontal="center" vertical="center" wrapText="1"/>
    </xf>
    <xf numFmtId="164" fontId="2" fillId="14" borderId="7" xfId="5" applyNumberFormat="1" applyFont="1" applyFill="1" applyBorder="1" applyAlignment="1">
      <alignment horizontal="center" vertical="center" wrapText="1"/>
    </xf>
    <xf numFmtId="0" fontId="9" fillId="0" borderId="7" xfId="5" applyBorder="1" applyAlignment="1">
      <alignment horizontal="left" vertical="center" wrapText="1"/>
    </xf>
    <xf numFmtId="2" fontId="1" fillId="0" borderId="7" xfId="5" applyNumberFormat="1" applyFont="1" applyBorder="1" applyAlignment="1">
      <alignment horizontal="center" vertical="center"/>
    </xf>
    <xf numFmtId="8" fontId="1" fillId="15" borderId="7" xfId="5" applyNumberFormat="1" applyFont="1" applyFill="1" applyBorder="1" applyAlignment="1">
      <alignment horizontal="center" vertical="center"/>
    </xf>
    <xf numFmtId="164" fontId="1" fillId="15" borderId="7" xfId="5" applyNumberFormat="1" applyFont="1" applyFill="1" applyBorder="1" applyAlignment="1">
      <alignment horizontal="right" vertical="center"/>
    </xf>
    <xf numFmtId="164" fontId="1" fillId="14" borderId="7" xfId="5" applyNumberFormat="1" applyFont="1" applyFill="1" applyBorder="1" applyAlignment="1">
      <alignment horizontal="center" vertical="center"/>
    </xf>
    <xf numFmtId="164" fontId="1" fillId="14" borderId="7" xfId="5" applyNumberFormat="1" applyFont="1" applyFill="1" applyBorder="1" applyAlignment="1">
      <alignment horizontal="right" vertical="center"/>
    </xf>
    <xf numFmtId="40" fontId="5" fillId="0" borderId="10" xfId="5" applyNumberFormat="1" applyFont="1" applyBorder="1" applyAlignment="1">
      <alignment horizontal="center" vertical="center"/>
    </xf>
    <xf numFmtId="8" fontId="1" fillId="15" borderId="8" xfId="5" applyNumberFormat="1" applyFont="1" applyFill="1" applyBorder="1" applyAlignment="1">
      <alignment horizontal="center" vertical="center"/>
    </xf>
    <xf numFmtId="164" fontId="1" fillId="15" borderId="8" xfId="5" applyNumberFormat="1" applyFont="1" applyFill="1" applyBorder="1" applyAlignment="1">
      <alignment horizontal="right" vertical="center"/>
    </xf>
    <xf numFmtId="40" fontId="5" fillId="0" borderId="8" xfId="5" applyNumberFormat="1" applyFont="1" applyBorder="1" applyAlignment="1">
      <alignment horizontal="center" vertical="center"/>
    </xf>
    <xf numFmtId="164" fontId="1" fillId="14" borderId="8" xfId="5" applyNumberFormat="1" applyFont="1" applyFill="1" applyBorder="1" applyAlignment="1">
      <alignment horizontal="center" vertical="center"/>
    </xf>
    <xf numFmtId="164" fontId="1" fillId="14" borderId="8" xfId="5" applyNumberFormat="1" applyFont="1" applyFill="1" applyBorder="1" applyAlignment="1">
      <alignment horizontal="right" vertical="center"/>
    </xf>
    <xf numFmtId="0" fontId="8" fillId="12" borderId="7" xfId="5" applyFont="1" applyFill="1" applyBorder="1" applyAlignment="1" applyProtection="1">
      <alignment vertical="center" wrapText="1"/>
      <protection locked="0"/>
    </xf>
    <xf numFmtId="3" fontId="8" fillId="12" borderId="7" xfId="5" applyNumberFormat="1" applyFont="1" applyFill="1" applyBorder="1" applyAlignment="1" applyProtection="1">
      <alignment horizontal="center" vertical="center" wrapText="1"/>
      <protection locked="0"/>
    </xf>
    <xf numFmtId="3" fontId="1" fillId="0" borderId="7" xfId="5" applyNumberFormat="1" applyFont="1" applyBorder="1" applyAlignment="1" applyProtection="1">
      <alignment horizontal="center" vertical="center" wrapText="1"/>
      <protection locked="0"/>
    </xf>
    <xf numFmtId="3" fontId="1" fillId="0" borderId="7" xfId="5" applyNumberFormat="1" applyFont="1" applyBorder="1" applyAlignment="1">
      <alignment horizontal="center" vertical="center"/>
    </xf>
    <xf numFmtId="0" fontId="13" fillId="9" borderId="8" xfId="5" applyFont="1" applyFill="1" applyBorder="1" applyAlignment="1">
      <alignment horizontal="left" vertical="center"/>
    </xf>
    <xf numFmtId="164" fontId="13" fillId="9" borderId="9" xfId="5" applyNumberFormat="1" applyFont="1" applyFill="1" applyBorder="1" applyAlignment="1">
      <alignment vertical="center"/>
    </xf>
    <xf numFmtId="0" fontId="9" fillId="0" borderId="0" xfId="5" applyAlignment="1">
      <alignment vertical="center" wrapText="1"/>
    </xf>
    <xf numFmtId="40" fontId="15" fillId="0" borderId="7" xfId="5" applyNumberFormat="1" applyFont="1" applyBorder="1" applyAlignment="1">
      <alignment horizontal="center" vertical="center" wrapText="1"/>
    </xf>
    <xf numFmtId="0" fontId="16" fillId="0" borderId="0" xfId="0" applyFont="1" applyAlignment="1">
      <alignment horizontal="center" vertical="center"/>
    </xf>
    <xf numFmtId="0" fontId="15" fillId="4" borderId="0" xfId="0" applyFont="1" applyFill="1" applyAlignment="1">
      <alignment horizontal="center" vertical="center"/>
    </xf>
    <xf numFmtId="0" fontId="3" fillId="4" borderId="0" xfId="0" applyFont="1" applyFill="1" applyAlignment="1">
      <alignment horizontal="right" vertical="center" wrapText="1"/>
    </xf>
    <xf numFmtId="0" fontId="2" fillId="4" borderId="0" xfId="0" applyFont="1" applyFill="1" applyAlignment="1">
      <alignment horizontal="center" vertical="center"/>
    </xf>
    <xf numFmtId="0" fontId="15" fillId="4" borderId="0" xfId="0" applyFont="1" applyFill="1" applyAlignment="1">
      <alignment horizontal="center" vertical="center" wrapText="1"/>
    </xf>
    <xf numFmtId="0" fontId="2" fillId="4" borderId="0" xfId="0" applyFont="1" applyFill="1" applyAlignment="1">
      <alignment horizontal="center" vertical="center" wrapText="1"/>
    </xf>
    <xf numFmtId="0" fontId="12" fillId="4" borderId="0" xfId="0" applyFont="1" applyFill="1" applyAlignment="1">
      <alignment horizontal="left" vertical="center"/>
    </xf>
    <xf numFmtId="0" fontId="12" fillId="4" borderId="0" xfId="0" applyFont="1" applyFill="1" applyAlignment="1">
      <alignment horizontal="center" vertical="center"/>
    </xf>
    <xf numFmtId="164" fontId="5" fillId="0" borderId="0" xfId="1" applyNumberFormat="1" applyFont="1" applyFill="1" applyBorder="1" applyAlignment="1">
      <alignment horizontal="center" vertical="center"/>
    </xf>
    <xf numFmtId="0" fontId="5" fillId="0" borderId="0" xfId="0" applyFont="1" applyAlignment="1">
      <alignment vertical="center"/>
    </xf>
    <xf numFmtId="44" fontId="5" fillId="0" borderId="0" xfId="1" applyFont="1" applyBorder="1"/>
    <xf numFmtId="44" fontId="5" fillId="0" borderId="0" xfId="1" applyFont="1" applyBorder="1" applyAlignment="1">
      <alignment horizontal="center"/>
    </xf>
    <xf numFmtId="0" fontId="3" fillId="7" borderId="7" xfId="0" applyFont="1" applyFill="1" applyBorder="1" applyAlignment="1">
      <alignment horizontal="left" vertical="center" wrapText="1"/>
    </xf>
    <xf numFmtId="0" fontId="3" fillId="7" borderId="7" xfId="0" applyFont="1" applyFill="1" applyBorder="1" applyAlignment="1">
      <alignment horizontal="right" vertical="center" wrapText="1"/>
    </xf>
    <xf numFmtId="44" fontId="3" fillId="21" borderId="7" xfId="1" applyFont="1" applyFill="1" applyBorder="1" applyAlignment="1">
      <alignment horizontal="center" vertical="center" wrapText="1"/>
    </xf>
    <xf numFmtId="44" fontId="3" fillId="7" borderId="7" xfId="1" applyFont="1" applyFill="1" applyBorder="1" applyAlignment="1">
      <alignment horizontal="center" vertical="center" wrapText="1"/>
    </xf>
    <xf numFmtId="0" fontId="20" fillId="0" borderId="7" xfId="0" applyFont="1" applyBorder="1" applyAlignment="1">
      <alignment horizontal="right"/>
    </xf>
    <xf numFmtId="165" fontId="20" fillId="0" borderId="7" xfId="2" applyNumberFormat="1" applyFont="1" applyFill="1" applyBorder="1" applyAlignment="1">
      <alignment horizontal="center"/>
    </xf>
    <xf numFmtId="164" fontId="20" fillId="0" borderId="7" xfId="0" applyNumberFormat="1" applyFont="1" applyBorder="1" applyAlignment="1">
      <alignment horizontal="right" vertical="center"/>
    </xf>
    <xf numFmtId="0" fontId="3" fillId="0" borderId="7" xfId="0" applyFont="1" applyBorder="1" applyAlignment="1">
      <alignment horizontal="right"/>
    </xf>
    <xf numFmtId="164" fontId="3" fillId="0" borderId="7" xfId="0" applyNumberFormat="1" applyFont="1" applyBorder="1" applyAlignment="1">
      <alignment vertical="center"/>
    </xf>
    <xf numFmtId="165" fontId="5" fillId="0" borderId="7" xfId="2" applyNumberFormat="1" applyFont="1" applyFill="1" applyBorder="1" applyAlignment="1">
      <alignment horizontal="center"/>
    </xf>
    <xf numFmtId="0" fontId="5" fillId="0" borderId="15" xfId="0" applyFont="1" applyBorder="1"/>
    <xf numFmtId="164" fontId="8" fillId="0" borderId="9" xfId="1" applyNumberFormat="1" applyFont="1" applyBorder="1" applyAlignment="1">
      <alignment horizontal="center" vertical="center"/>
    </xf>
    <xf numFmtId="0" fontId="1" fillId="0" borderId="0" xfId="0" applyFont="1"/>
    <xf numFmtId="0" fontId="1" fillId="0" borderId="5" xfId="0" applyFont="1" applyBorder="1"/>
    <xf numFmtId="0" fontId="2" fillId="6" borderId="2" xfId="0" applyFont="1" applyFill="1" applyBorder="1"/>
    <xf numFmtId="0" fontId="30" fillId="0" borderId="0" xfId="0" applyFont="1"/>
    <xf numFmtId="0" fontId="31" fillId="0" borderId="0" xfId="0" applyFont="1"/>
    <xf numFmtId="0" fontId="1" fillId="0" borderId="1" xfId="0" applyFont="1" applyBorder="1"/>
    <xf numFmtId="0" fontId="1" fillId="0" borderId="0" xfId="0" applyFont="1" applyBorder="1"/>
    <xf numFmtId="0" fontId="1" fillId="0" borderId="18" xfId="0" applyFont="1" applyBorder="1"/>
    <xf numFmtId="0" fontId="28" fillId="8" borderId="1" xfId="0" applyFont="1" applyFill="1" applyBorder="1"/>
    <xf numFmtId="0" fontId="29" fillId="8" borderId="0" xfId="0" applyFont="1" applyFill="1" applyBorder="1"/>
    <xf numFmtId="0" fontId="2" fillId="0" borderId="1" xfId="0" applyFont="1" applyBorder="1"/>
    <xf numFmtId="0" fontId="28" fillId="8" borderId="0" xfId="0" applyFont="1" applyFill="1" applyBorder="1"/>
    <xf numFmtId="0" fontId="28" fillId="8" borderId="18" xfId="0" applyFont="1" applyFill="1" applyBorder="1"/>
    <xf numFmtId="0" fontId="2" fillId="0" borderId="0" xfId="0" applyFont="1" applyBorder="1" applyAlignment="1">
      <alignment horizontal="right"/>
    </xf>
    <xf numFmtId="0" fontId="2" fillId="0" borderId="0" xfId="0" applyFont="1" applyBorder="1"/>
    <xf numFmtId="0" fontId="2" fillId="0" borderId="18" xfId="0" applyFont="1" applyBorder="1"/>
    <xf numFmtId="0" fontId="30" fillId="0" borderId="1" xfId="0" applyFont="1" applyBorder="1"/>
    <xf numFmtId="0" fontId="27" fillId="5" borderId="20" xfId="0" applyFont="1" applyFill="1" applyBorder="1" applyAlignment="1">
      <alignment horizontal="center"/>
    </xf>
    <xf numFmtId="0" fontId="27" fillId="5" borderId="21" xfId="0" applyFont="1" applyFill="1" applyBorder="1" applyAlignment="1">
      <alignment horizontal="center"/>
    </xf>
    <xf numFmtId="0" fontId="27" fillId="5" borderId="22" xfId="0" applyFont="1" applyFill="1" applyBorder="1" applyAlignment="1">
      <alignment horizontal="center"/>
    </xf>
    <xf numFmtId="0" fontId="31" fillId="0" borderId="0" xfId="0" applyFont="1" applyAlignment="1">
      <alignment horizontal="left" wrapText="1"/>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18" xfId="0" applyFont="1" applyBorder="1" applyAlignment="1">
      <alignment horizontal="left" vertical="top" wrapText="1"/>
    </xf>
    <xf numFmtId="0" fontId="1" fillId="0" borderId="1" xfId="0" applyFont="1" applyBorder="1" applyAlignment="1">
      <alignment horizontal="left" wrapText="1"/>
    </xf>
    <xf numFmtId="0" fontId="1" fillId="0" borderId="0" xfId="0" applyFont="1" applyBorder="1" applyAlignment="1">
      <alignment horizontal="left" wrapText="1"/>
    </xf>
    <xf numFmtId="0" fontId="1" fillId="0" borderId="18" xfId="0" applyFont="1" applyBorder="1" applyAlignment="1">
      <alignment horizontal="left" wrapText="1"/>
    </xf>
    <xf numFmtId="0" fontId="1" fillId="0" borderId="1" xfId="0" applyFont="1" applyBorder="1" applyAlignment="1">
      <alignment horizontal="left"/>
    </xf>
    <xf numFmtId="0" fontId="1" fillId="0" borderId="0" xfId="0" applyFont="1" applyBorder="1" applyAlignment="1">
      <alignment horizontal="left"/>
    </xf>
    <xf numFmtId="0" fontId="1" fillId="0" borderId="18" xfId="0" applyFont="1" applyBorder="1" applyAlignment="1">
      <alignment horizontal="left"/>
    </xf>
    <xf numFmtId="0" fontId="1" fillId="0" borderId="23" xfId="0" applyFont="1" applyBorder="1" applyAlignment="1">
      <alignment horizontal="left"/>
    </xf>
    <xf numFmtId="0" fontId="1" fillId="0" borderId="24" xfId="0" applyFont="1" applyBorder="1" applyAlignment="1">
      <alignment horizontal="left"/>
    </xf>
    <xf numFmtId="0" fontId="1" fillId="0" borderId="25" xfId="0" applyFont="1" applyBorder="1" applyAlignment="1">
      <alignment horizontal="left"/>
    </xf>
    <xf numFmtId="0" fontId="19" fillId="2" borderId="0" xfId="0" applyFont="1" applyFill="1" applyAlignment="1">
      <alignment horizontal="center" vertical="center"/>
    </xf>
    <xf numFmtId="0" fontId="3" fillId="18" borderId="19" xfId="0" applyFont="1" applyFill="1" applyBorder="1" applyAlignment="1">
      <alignment horizontal="left" vertical="center"/>
    </xf>
    <xf numFmtId="0" fontId="3" fillId="18" borderId="17" xfId="0" applyFont="1" applyFill="1" applyBorder="1" applyAlignment="1">
      <alignment horizontal="left" vertical="center"/>
    </xf>
    <xf numFmtId="0" fontId="3" fillId="18" borderId="13" xfId="0" applyFont="1" applyFill="1" applyBorder="1" applyAlignment="1">
      <alignment horizontal="left" vertical="center"/>
    </xf>
    <xf numFmtId="0" fontId="3" fillId="18" borderId="7" xfId="0" applyFont="1" applyFill="1" applyBorder="1" applyAlignment="1">
      <alignment horizontal="left" vertical="center"/>
    </xf>
    <xf numFmtId="9" fontId="3" fillId="22" borderId="7" xfId="2"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7" xfId="0" applyFont="1" applyFill="1" applyBorder="1" applyAlignment="1">
      <alignment horizontal="center" wrapText="1"/>
    </xf>
    <xf numFmtId="0" fontId="3" fillId="22" borderId="7" xfId="0" applyFont="1" applyFill="1" applyBorder="1" applyAlignment="1">
      <alignment horizontal="center" vertical="center" wrapText="1"/>
    </xf>
    <xf numFmtId="0" fontId="3" fillId="22" borderId="7"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22" borderId="7" xfId="0" applyFont="1" applyFill="1" applyBorder="1" applyAlignment="1">
      <alignment horizontal="center" wrapText="1"/>
    </xf>
    <xf numFmtId="0" fontId="2" fillId="6" borderId="19"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3" fillId="0" borderId="11" xfId="0" applyFont="1" applyBorder="1" applyAlignment="1">
      <alignment horizontal="left" vertical="top"/>
    </xf>
    <xf numFmtId="0" fontId="3" fillId="0" borderId="10" xfId="0" applyFont="1" applyBorder="1" applyAlignment="1">
      <alignment horizontal="left" vertical="top"/>
    </xf>
    <xf numFmtId="0" fontId="5" fillId="0" borderId="12" xfId="0" applyFont="1" applyBorder="1" applyAlignment="1">
      <alignment horizontal="left" vertical="top"/>
    </xf>
    <xf numFmtId="0" fontId="5" fillId="0" borderId="5" xfId="0" applyFont="1" applyBorder="1" applyAlignment="1">
      <alignment horizontal="left" vertical="top"/>
    </xf>
    <xf numFmtId="0" fontId="3" fillId="6" borderId="12"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11" xfId="0" applyFont="1" applyFill="1" applyBorder="1" applyAlignment="1">
      <alignment horizontal="left" vertical="top"/>
    </xf>
    <xf numFmtId="0" fontId="3" fillId="6" borderId="10" xfId="0" applyFont="1" applyFill="1" applyBorder="1" applyAlignment="1">
      <alignment horizontal="left" vertical="top"/>
    </xf>
    <xf numFmtId="0" fontId="3" fillId="6" borderId="6" xfId="0" applyFont="1" applyFill="1" applyBorder="1" applyAlignment="1">
      <alignment horizontal="left" vertical="top"/>
    </xf>
    <xf numFmtId="0" fontId="3" fillId="6" borderId="0" xfId="0" applyFont="1" applyFill="1" applyAlignment="1">
      <alignment horizontal="left" vertical="top"/>
    </xf>
    <xf numFmtId="0" fontId="3" fillId="0" borderId="11" xfId="0" applyFont="1" applyBorder="1" applyAlignment="1">
      <alignment horizontal="left"/>
    </xf>
    <xf numFmtId="0" fontId="3" fillId="0" borderId="10" xfId="0" applyFont="1" applyBorder="1" applyAlignment="1">
      <alignment horizontal="left"/>
    </xf>
    <xf numFmtId="0" fontId="5" fillId="0" borderId="12" xfId="0" applyFont="1" applyBorder="1" applyAlignment="1">
      <alignment horizontal="left"/>
    </xf>
    <xf numFmtId="0" fontId="5" fillId="0" borderId="5" xfId="0" applyFont="1" applyBorder="1" applyAlignment="1">
      <alignment horizontal="left"/>
    </xf>
    <xf numFmtId="0" fontId="2" fillId="6" borderId="11" xfId="0" applyFont="1" applyFill="1" applyBorder="1" applyAlignment="1">
      <alignment horizontal="left" vertical="center"/>
    </xf>
    <xf numFmtId="0" fontId="2" fillId="6" borderId="10" xfId="0" applyFont="1" applyFill="1" applyBorder="1" applyAlignment="1">
      <alignment horizontal="left" vertical="center"/>
    </xf>
    <xf numFmtId="0" fontId="8" fillId="0" borderId="7" xfId="0" applyFont="1" applyBorder="1" applyAlignment="1">
      <alignment horizontal="left" vertical="center"/>
    </xf>
    <xf numFmtId="0" fontId="5" fillId="0" borderId="7" xfId="0" applyFont="1" applyBorder="1" applyAlignment="1">
      <alignment horizontal="center"/>
    </xf>
    <xf numFmtId="0" fontId="5" fillId="0" borderId="7" xfId="0" applyFont="1" applyBorder="1" applyAlignment="1">
      <alignment horizontal="center" vertical="center"/>
    </xf>
    <xf numFmtId="0" fontId="3" fillId="19" borderId="7" xfId="0" applyFont="1" applyFill="1" applyBorder="1" applyAlignment="1">
      <alignment horizontal="left" vertical="center"/>
    </xf>
    <xf numFmtId="164" fontId="5" fillId="0" borderId="7" xfId="0" applyNumberFormat="1" applyFont="1" applyBorder="1" applyAlignment="1">
      <alignment horizontal="center" vertical="center"/>
    </xf>
    <xf numFmtId="44" fontId="3" fillId="7" borderId="7" xfId="1" applyFont="1" applyFill="1" applyBorder="1" applyAlignment="1">
      <alignment horizontal="center" vertical="center"/>
    </xf>
    <xf numFmtId="0" fontId="2" fillId="7" borderId="7" xfId="0" applyFont="1" applyFill="1" applyBorder="1" applyAlignment="1">
      <alignment horizontal="center" vertical="center" wrapText="1"/>
    </xf>
    <xf numFmtId="0" fontId="2" fillId="7" borderId="7" xfId="0" applyFont="1" applyFill="1" applyBorder="1" applyAlignment="1">
      <alignment horizontal="center" vertical="center"/>
    </xf>
    <xf numFmtId="0" fontId="12" fillId="18" borderId="7" xfId="0" applyFont="1" applyFill="1" applyBorder="1" applyAlignment="1">
      <alignment horizontal="left" vertical="center"/>
    </xf>
    <xf numFmtId="0" fontId="3" fillId="16" borderId="7" xfId="0" applyFont="1" applyFill="1" applyBorder="1" applyAlignment="1">
      <alignment horizontal="left" vertical="center" wrapText="1"/>
    </xf>
    <xf numFmtId="44" fontId="16" fillId="21" borderId="7" xfId="1"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2" fillId="21" borderId="7" xfId="0" applyFont="1" applyFill="1" applyBorder="1" applyAlignment="1">
      <alignment horizontal="center" vertical="center"/>
    </xf>
    <xf numFmtId="0" fontId="3" fillId="21" borderId="7" xfId="0" applyFont="1" applyFill="1" applyBorder="1" applyAlignment="1">
      <alignment horizontal="center" vertical="center"/>
    </xf>
    <xf numFmtId="44" fontId="3" fillId="7" borderId="7" xfId="1" applyFont="1" applyFill="1" applyBorder="1" applyAlignment="1">
      <alignment horizontal="center" vertical="center" wrapText="1"/>
    </xf>
    <xf numFmtId="0" fontId="16" fillId="20" borderId="7" xfId="0" applyFont="1" applyFill="1" applyBorder="1" applyAlignment="1">
      <alignment horizontal="center" vertical="center"/>
    </xf>
    <xf numFmtId="0" fontId="3" fillId="19" borderId="7" xfId="0" applyFont="1" applyFill="1" applyBorder="1" applyAlignment="1">
      <alignment horizontal="center" vertical="center"/>
    </xf>
    <xf numFmtId="164" fontId="3" fillId="0" borderId="7" xfId="1" applyNumberFormat="1" applyFont="1" applyBorder="1" applyAlignment="1">
      <alignment horizontal="center" vertical="center"/>
    </xf>
    <xf numFmtId="164" fontId="5" fillId="0" borderId="7" xfId="0" applyNumberFormat="1" applyFont="1" applyBorder="1" applyAlignment="1">
      <alignment horizontal="center"/>
    </xf>
    <xf numFmtId="164" fontId="3" fillId="0" borderId="7" xfId="0" applyNumberFormat="1" applyFont="1" applyBorder="1" applyAlignment="1">
      <alignment horizontal="center" vertical="center"/>
    </xf>
    <xf numFmtId="164" fontId="5" fillId="0" borderId="7" xfId="1" applyNumberFormat="1" applyFont="1" applyBorder="1" applyAlignment="1">
      <alignment horizontal="center" vertical="center"/>
    </xf>
    <xf numFmtId="0" fontId="3" fillId="17" borderId="7" xfId="0" applyFont="1" applyFill="1" applyBorder="1" applyAlignment="1">
      <alignment horizontal="left" vertical="center"/>
    </xf>
    <xf numFmtId="164" fontId="3" fillId="4" borderId="7" xfId="1" applyNumberFormat="1" applyFont="1" applyFill="1" applyBorder="1" applyAlignment="1">
      <alignment horizontal="center" vertical="center"/>
    </xf>
    <xf numFmtId="0" fontId="19" fillId="23" borderId="11" xfId="3" applyFont="1" applyFill="1" applyBorder="1" applyAlignment="1">
      <alignment horizontal="center" vertical="center"/>
    </xf>
    <xf numFmtId="0" fontId="19" fillId="23" borderId="10" xfId="3" applyFont="1" applyFill="1" applyBorder="1" applyAlignment="1">
      <alignment horizontal="center" vertical="center"/>
    </xf>
    <xf numFmtId="0" fontId="19" fillId="23" borderId="15" xfId="3" applyFont="1" applyFill="1" applyBorder="1" applyAlignment="1">
      <alignment horizontal="center" vertical="center"/>
    </xf>
    <xf numFmtId="0" fontId="19" fillId="23" borderId="12" xfId="3" applyFont="1" applyFill="1" applyBorder="1" applyAlignment="1">
      <alignment horizontal="center" vertical="center"/>
    </xf>
    <xf numFmtId="0" fontId="19" fillId="23" borderId="5" xfId="3" applyFont="1" applyFill="1" applyBorder="1" applyAlignment="1">
      <alignment horizontal="center" vertical="center"/>
    </xf>
    <xf numFmtId="0" fontId="19" fillId="23" borderId="14" xfId="3" applyFont="1" applyFill="1" applyBorder="1" applyAlignment="1">
      <alignment horizontal="center" vertical="center"/>
    </xf>
    <xf numFmtId="0" fontId="1" fillId="0" borderId="8" xfId="3" applyFont="1" applyBorder="1" applyAlignment="1">
      <alignment horizontal="center" vertical="center" wrapText="1"/>
    </xf>
    <xf numFmtId="0" fontId="1" fillId="0" borderId="4" xfId="0" applyFont="1" applyBorder="1" applyAlignment="1">
      <alignment horizontal="center" wrapText="1"/>
    </xf>
    <xf numFmtId="0" fontId="1" fillId="0" borderId="9" xfId="0" applyFont="1" applyBorder="1" applyAlignment="1">
      <alignment horizontal="center" wrapText="1"/>
    </xf>
    <xf numFmtId="0" fontId="1" fillId="0" borderId="17" xfId="3" applyFont="1" applyBorder="1" applyAlignment="1">
      <alignment horizontal="center"/>
    </xf>
    <xf numFmtId="0" fontId="1" fillId="0" borderId="5" xfId="3" applyFont="1" applyBorder="1" applyAlignment="1">
      <alignment horizontal="center"/>
    </xf>
    <xf numFmtId="0" fontId="1" fillId="0" borderId="4" xfId="3"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8" fillId="18" borderId="19" xfId="3" applyFont="1" applyFill="1" applyBorder="1" applyAlignment="1">
      <alignment horizontal="center"/>
    </xf>
    <xf numFmtId="0" fontId="8" fillId="18" borderId="17" xfId="3" applyFont="1" applyFill="1" applyBorder="1" applyAlignment="1">
      <alignment horizontal="center"/>
    </xf>
    <xf numFmtId="0" fontId="8" fillId="18" borderId="13" xfId="3" applyFont="1" applyFill="1" applyBorder="1" applyAlignment="1">
      <alignment horizontal="center"/>
    </xf>
    <xf numFmtId="164" fontId="2" fillId="3" borderId="19" xfId="3" applyNumberFormat="1" applyFont="1" applyFill="1" applyBorder="1" applyAlignment="1">
      <alignment horizontal="center" wrapText="1"/>
    </xf>
    <xf numFmtId="164" fontId="2" fillId="3" borderId="17" xfId="3" applyNumberFormat="1" applyFont="1" applyFill="1" applyBorder="1" applyAlignment="1">
      <alignment horizontal="center" wrapText="1"/>
    </xf>
    <xf numFmtId="164" fontId="2" fillId="3" borderId="13" xfId="3" applyNumberFormat="1" applyFont="1" applyFill="1" applyBorder="1" applyAlignment="1">
      <alignment horizontal="center" wrapText="1"/>
    </xf>
    <xf numFmtId="164" fontId="2" fillId="3" borderId="19" xfId="3" applyNumberFormat="1" applyFont="1" applyFill="1" applyBorder="1" applyAlignment="1">
      <alignment horizontal="center"/>
    </xf>
    <xf numFmtId="164" fontId="2" fillId="3" borderId="17" xfId="3" applyNumberFormat="1" applyFont="1" applyFill="1" applyBorder="1" applyAlignment="1">
      <alignment horizontal="center"/>
    </xf>
    <xf numFmtId="164" fontId="2" fillId="3" borderId="13" xfId="3" applyNumberFormat="1" applyFont="1" applyFill="1" applyBorder="1" applyAlignment="1">
      <alignment horizontal="center"/>
    </xf>
    <xf numFmtId="0" fontId="2" fillId="3" borderId="7" xfId="3" applyFont="1" applyFill="1" applyBorder="1" applyAlignment="1">
      <alignment horizontal="center" vertical="center"/>
    </xf>
    <xf numFmtId="0" fontId="1" fillId="0" borderId="7" xfId="3" applyFont="1" applyBorder="1" applyAlignment="1">
      <alignment horizontal="center" vertical="center" wrapText="1"/>
    </xf>
    <xf numFmtId="0" fontId="6" fillId="0" borderId="7" xfId="3" applyBorder="1" applyAlignment="1">
      <alignment horizontal="center" vertical="center" wrapText="1"/>
    </xf>
    <xf numFmtId="0" fontId="1" fillId="0" borderId="1" xfId="3" applyFont="1" applyBorder="1" applyAlignment="1">
      <alignment horizontal="center" vertical="center" wrapText="1"/>
    </xf>
    <xf numFmtId="0" fontId="6" fillId="0" borderId="1" xfId="3" applyBorder="1" applyAlignment="1">
      <alignment horizontal="center" vertical="center" wrapText="1"/>
    </xf>
    <xf numFmtId="0" fontId="6" fillId="0" borderId="3" xfId="3" applyBorder="1" applyAlignment="1">
      <alignment horizontal="center" vertical="center" wrapText="1"/>
    </xf>
    <xf numFmtId="0" fontId="12" fillId="18" borderId="19" xfId="3" applyFont="1" applyFill="1" applyBorder="1" applyAlignment="1">
      <alignment horizontal="center" vertical="center"/>
    </xf>
    <xf numFmtId="0" fontId="9" fillId="18" borderId="17" xfId="0" applyFont="1" applyFill="1" applyBorder="1" applyAlignment="1">
      <alignment horizontal="center" vertical="center"/>
    </xf>
    <xf numFmtId="0" fontId="9" fillId="18" borderId="13" xfId="0" applyFont="1" applyFill="1" applyBorder="1" applyAlignment="1">
      <alignment horizontal="center" vertical="center"/>
    </xf>
    <xf numFmtId="0" fontId="19" fillId="23" borderId="7" xfId="3" applyFont="1" applyFill="1" applyBorder="1" applyAlignment="1">
      <alignment horizontal="center" vertical="center"/>
    </xf>
    <xf numFmtId="0" fontId="1" fillId="0" borderId="7" xfId="3" applyFont="1" applyBorder="1" applyAlignment="1">
      <alignment horizontal="center" vertical="center"/>
    </xf>
    <xf numFmtId="0" fontId="6" fillId="0" borderId="7" xfId="3" applyBorder="1" applyAlignment="1">
      <alignment horizontal="center" vertical="center"/>
    </xf>
    <xf numFmtId="0" fontId="1" fillId="0" borderId="11" xfId="3" applyFont="1" applyBorder="1" applyAlignment="1">
      <alignment horizontal="center" vertical="center" wrapText="1"/>
    </xf>
    <xf numFmtId="0" fontId="6" fillId="0" borderId="6" xfId="3" applyBorder="1" applyAlignment="1">
      <alignment horizontal="center" vertical="center" wrapText="1"/>
    </xf>
    <xf numFmtId="0" fontId="6" fillId="0" borderId="12" xfId="3" applyBorder="1" applyAlignment="1">
      <alignment horizontal="center" vertical="center" wrapText="1"/>
    </xf>
    <xf numFmtId="0" fontId="6" fillId="0" borderId="8" xfId="3" applyBorder="1" applyAlignment="1">
      <alignment horizontal="center" vertical="center"/>
    </xf>
    <xf numFmtId="0" fontId="6" fillId="0" borderId="4" xfId="3" applyBorder="1" applyAlignment="1">
      <alignment horizontal="center" vertical="center"/>
    </xf>
    <xf numFmtId="0" fontId="6" fillId="0" borderId="9" xfId="3" applyBorder="1" applyAlignment="1">
      <alignment horizontal="center" vertical="center"/>
    </xf>
    <xf numFmtId="0" fontId="2" fillId="24" borderId="7" xfId="3" applyFont="1" applyFill="1" applyBorder="1" applyAlignment="1">
      <alignment horizontal="center" vertical="center"/>
    </xf>
    <xf numFmtId="0" fontId="12" fillId="18" borderId="7" xfId="3" applyFont="1" applyFill="1" applyBorder="1" applyAlignment="1">
      <alignment horizontal="center" vertical="center"/>
    </xf>
    <xf numFmtId="0" fontId="9" fillId="18" borderId="7" xfId="0" applyFont="1" applyFill="1" applyBorder="1" applyAlignment="1">
      <alignment horizontal="center" vertical="center"/>
    </xf>
    <xf numFmtId="0" fontId="12" fillId="16" borderId="7" xfId="3" applyFont="1" applyFill="1" applyBorder="1" applyAlignment="1">
      <alignment horizontal="center" vertical="center"/>
    </xf>
    <xf numFmtId="0" fontId="9" fillId="16" borderId="7" xfId="0" applyFont="1" applyFill="1" applyBorder="1" applyAlignment="1">
      <alignment horizontal="center" vertical="center"/>
    </xf>
    <xf numFmtId="0" fontId="12" fillId="16" borderId="19" xfId="3" applyFont="1" applyFill="1" applyBorder="1" applyAlignment="1">
      <alignment horizontal="center" vertical="center"/>
    </xf>
    <xf numFmtId="0" fontId="9" fillId="16" borderId="17" xfId="0" applyFont="1" applyFill="1" applyBorder="1" applyAlignment="1">
      <alignment horizontal="center" vertical="center"/>
    </xf>
    <xf numFmtId="0" fontId="9" fillId="16" borderId="13" xfId="0" applyFont="1" applyFill="1" applyBorder="1" applyAlignment="1">
      <alignment horizontal="center" vertical="center"/>
    </xf>
    <xf numFmtId="0" fontId="17" fillId="13" borderId="7" xfId="5" applyFont="1" applyFill="1" applyBorder="1" applyAlignment="1">
      <alignment horizontal="left" vertical="center"/>
    </xf>
    <xf numFmtId="0" fontId="8" fillId="0" borderId="8" xfId="5" applyFont="1" applyBorder="1" applyAlignment="1">
      <alignment horizontal="center" vertical="center"/>
    </xf>
    <xf numFmtId="0" fontId="12" fillId="0" borderId="9" xfId="5" applyFont="1" applyBorder="1" applyAlignment="1"/>
    <xf numFmtId="3" fontId="8" fillId="0" borderId="8" xfId="5" applyNumberFormat="1" applyFont="1" applyBorder="1" applyAlignment="1">
      <alignment horizontal="center" vertical="center" wrapText="1"/>
    </xf>
    <xf numFmtId="164" fontId="8" fillId="11" borderId="17" xfId="5" applyNumberFormat="1" applyFont="1" applyFill="1" applyBorder="1" applyAlignment="1">
      <alignment horizontal="center" vertical="center" wrapText="1"/>
    </xf>
    <xf numFmtId="0" fontId="12" fillId="0" borderId="17" xfId="5" applyFont="1" applyBorder="1" applyAlignment="1"/>
    <xf numFmtId="0" fontId="12" fillId="0" borderId="13" xfId="5" applyFont="1" applyBorder="1" applyAlignment="1"/>
    <xf numFmtId="164" fontId="8" fillId="10" borderId="19" xfId="5" applyNumberFormat="1" applyFont="1" applyFill="1" applyBorder="1" applyAlignment="1">
      <alignment horizontal="center" vertical="center" wrapText="1"/>
    </xf>
    <xf numFmtId="164" fontId="8" fillId="11" borderId="7" xfId="6" applyNumberFormat="1" applyFont="1" applyFill="1" applyBorder="1" applyAlignment="1">
      <alignment horizontal="right" vertical="center"/>
    </xf>
    <xf numFmtId="0" fontId="9" fillId="0" borderId="7" xfId="5" applyBorder="1" applyAlignment="1"/>
    <xf numFmtId="164" fontId="16" fillId="10" borderId="7" xfId="5" applyNumberFormat="1" applyFont="1" applyFill="1" applyBorder="1" applyAlignment="1">
      <alignment horizontal="right" vertical="center"/>
    </xf>
    <xf numFmtId="0" fontId="9" fillId="0" borderId="8" xfId="5" applyBorder="1" applyAlignment="1">
      <alignment horizontal="center" vertical="center" wrapText="1"/>
    </xf>
    <xf numFmtId="0" fontId="2" fillId="0" borderId="1" xfId="5" applyFont="1" applyBorder="1" applyAlignment="1" applyProtection="1">
      <alignment horizontal="center" vertical="center" wrapText="1"/>
      <protection locked="0"/>
    </xf>
    <xf numFmtId="0" fontId="9" fillId="0" borderId="0" xfId="5" applyAlignment="1"/>
    <xf numFmtId="0" fontId="8" fillId="0" borderId="7" xfId="5" applyFont="1" applyBorder="1" applyAlignment="1">
      <alignment horizontal="center" vertical="center"/>
    </xf>
    <xf numFmtId="3" fontId="8" fillId="0" borderId="7" xfId="5" applyNumberFormat="1" applyFont="1" applyBorder="1" applyAlignment="1">
      <alignment horizontal="center" vertical="center" wrapText="1"/>
    </xf>
    <xf numFmtId="164" fontId="8" fillId="11" borderId="7" xfId="5" applyNumberFormat="1" applyFont="1" applyFill="1" applyBorder="1" applyAlignment="1">
      <alignment horizontal="center" vertical="center" wrapText="1"/>
    </xf>
    <xf numFmtId="164" fontId="8" fillId="10" borderId="7" xfId="5" applyNumberFormat="1" applyFont="1" applyFill="1" applyBorder="1" applyAlignment="1">
      <alignment horizontal="center" vertical="center" wrapText="1"/>
    </xf>
    <xf numFmtId="8" fontId="7" fillId="15" borderId="7" xfId="5" applyNumberFormat="1" applyFont="1" applyFill="1" applyBorder="1" applyAlignment="1">
      <alignment horizontal="center" vertical="center" wrapText="1"/>
    </xf>
    <xf numFmtId="164" fontId="7" fillId="15" borderId="7" xfId="5" applyNumberFormat="1" applyFont="1" applyFill="1" applyBorder="1" applyAlignment="1">
      <alignment horizontal="center" vertical="center" wrapText="1"/>
    </xf>
    <xf numFmtId="8" fontId="7" fillId="14" borderId="7" xfId="5" applyNumberFormat="1" applyFont="1" applyFill="1" applyBorder="1" applyAlignment="1">
      <alignment horizontal="center" vertical="center" wrapText="1"/>
    </xf>
    <xf numFmtId="164" fontId="7" fillId="14" borderId="7" xfId="5" applyNumberFormat="1" applyFont="1" applyFill="1" applyBorder="1" applyAlignment="1">
      <alignment horizontal="right" vertical="center" wrapText="1"/>
    </xf>
    <xf numFmtId="164" fontId="8" fillId="11" borderId="7" xfId="6" applyNumberFormat="1" applyFont="1" applyFill="1" applyBorder="1" applyAlignment="1">
      <alignment horizontal="center" vertical="center"/>
    </xf>
    <xf numFmtId="40" fontId="8" fillId="10" borderId="7" xfId="5" applyNumberFormat="1" applyFont="1" applyFill="1" applyBorder="1" applyAlignment="1" applyProtection="1">
      <alignment horizontal="center" vertical="center" wrapText="1"/>
      <protection locked="0"/>
    </xf>
    <xf numFmtId="164" fontId="8" fillId="10" borderId="7" xfId="6" applyNumberFormat="1" applyFont="1" applyFill="1" applyBorder="1" applyAlignment="1">
      <alignment horizontal="right" vertical="center"/>
    </xf>
    <xf numFmtId="10" fontId="1" fillId="15" borderId="7" xfId="5" applyNumberFormat="1" applyFont="1" applyFill="1" applyBorder="1" applyAlignment="1" applyProtection="1">
      <alignment horizontal="center" vertical="center" wrapText="1"/>
      <protection locked="0"/>
    </xf>
    <xf numFmtId="164" fontId="1" fillId="15" borderId="7" xfId="5" applyNumberFormat="1" applyFont="1" applyFill="1" applyBorder="1" applyAlignment="1" applyProtection="1">
      <alignment horizontal="right" vertical="center" wrapText="1"/>
      <protection locked="0"/>
    </xf>
    <xf numFmtId="10" fontId="1" fillId="14" borderId="7" xfId="5" applyNumberFormat="1" applyFont="1" applyFill="1" applyBorder="1" applyAlignment="1" applyProtection="1">
      <alignment horizontal="center" vertical="center" wrapText="1"/>
      <protection locked="0"/>
    </xf>
    <xf numFmtId="164" fontId="1" fillId="14" borderId="7" xfId="5" applyNumberFormat="1" applyFont="1" applyFill="1" applyBorder="1" applyAlignment="1" applyProtection="1">
      <alignment horizontal="right" vertical="center" wrapText="1"/>
      <protection locked="0"/>
    </xf>
    <xf numFmtId="0" fontId="8" fillId="12" borderId="7" xfId="5" applyFont="1" applyFill="1" applyBorder="1" applyAlignment="1" applyProtection="1">
      <alignment horizontal="left" vertical="center" wrapText="1"/>
      <protection locked="0"/>
    </xf>
    <xf numFmtId="10" fontId="1" fillId="15" borderId="7" xfId="5" applyNumberFormat="1" applyFont="1" applyFill="1" applyBorder="1" applyAlignment="1">
      <alignment horizontal="center" vertical="center"/>
    </xf>
    <xf numFmtId="10" fontId="1" fillId="14" borderId="7" xfId="5" applyNumberFormat="1" applyFont="1" applyFill="1" applyBorder="1" applyAlignment="1">
      <alignment horizontal="center" vertical="center"/>
    </xf>
  </cellXfs>
  <cellStyles count="7">
    <cellStyle name="Currency" xfId="1" builtinId="4"/>
    <cellStyle name="Currency 2" xfId="4" xr:uid="{00000000-0005-0000-0000-000001000000}"/>
    <cellStyle name="Currency 3" xfId="6" xr:uid="{00000000-0005-0000-0000-000002000000}"/>
    <cellStyle name="Normal" xfId="0" builtinId="0"/>
    <cellStyle name="Normal 2" xfId="3" xr:uid="{00000000-0005-0000-0000-000004000000}"/>
    <cellStyle name="Normal 3" xfId="5" xr:uid="{00000000-0005-0000-0000-000005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1571625</xdr:colOff>
      <xdr:row>0</xdr:row>
      <xdr:rowOff>0</xdr:rowOff>
    </xdr:from>
    <xdr:to>
      <xdr:col>6</xdr:col>
      <xdr:colOff>228600</xdr:colOff>
      <xdr:row>0</xdr:row>
      <xdr:rowOff>0</xdr:rowOff>
    </xdr:to>
    <xdr:pic>
      <xdr:nvPicPr>
        <xdr:cNvPr id="2" name="Picture 1" descr="specpro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8850" y="0"/>
          <a:ext cx="375285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3" name="Picture 2" descr="specpro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8850" y="0"/>
          <a:ext cx="375285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4" name="Picture 3" descr="specpro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8850" y="0"/>
          <a:ext cx="375285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showGridLines="0" tabSelected="1" zoomScaleNormal="100" workbookViewId="0">
      <selection activeCell="J5" sqref="J5"/>
    </sheetView>
  </sheetViews>
  <sheetFormatPr defaultColWidth="8.81640625" defaultRowHeight="12.5" x14ac:dyDescent="0.25"/>
  <cols>
    <col min="1" max="5" width="8.81640625" style="233"/>
    <col min="6" max="6" width="8.81640625" style="233" customWidth="1"/>
    <col min="7" max="8" width="8.81640625" style="233"/>
    <col min="9" max="9" width="10.453125" style="233" customWidth="1"/>
    <col min="10" max="11" width="8.81640625" style="233"/>
    <col min="12" max="12" width="14" style="233" customWidth="1"/>
    <col min="13" max="16384" width="8.81640625" style="233"/>
  </cols>
  <sheetData>
    <row r="1" spans="1:12" ht="15.5" x14ac:dyDescent="0.35">
      <c r="A1" s="250" t="s">
        <v>0</v>
      </c>
      <c r="B1" s="251"/>
      <c r="C1" s="251"/>
      <c r="D1" s="251"/>
      <c r="E1" s="251"/>
      <c r="F1" s="251"/>
      <c r="G1" s="251"/>
      <c r="H1" s="251"/>
      <c r="I1" s="251"/>
      <c r="J1" s="251"/>
      <c r="K1" s="251"/>
      <c r="L1" s="252"/>
    </row>
    <row r="2" spans="1:12" x14ac:dyDescent="0.25">
      <c r="A2" s="238"/>
      <c r="B2" s="239"/>
      <c r="C2" s="239"/>
      <c r="D2" s="239"/>
      <c r="E2" s="239"/>
      <c r="F2" s="239"/>
      <c r="G2" s="239"/>
      <c r="H2" s="239"/>
      <c r="I2" s="239"/>
      <c r="J2" s="239"/>
      <c r="K2" s="239"/>
      <c r="L2" s="240"/>
    </row>
    <row r="3" spans="1:12" ht="13" x14ac:dyDescent="0.3">
      <c r="A3" s="241" t="s">
        <v>1</v>
      </c>
      <c r="B3" s="242"/>
      <c r="C3" s="242"/>
      <c r="D3" s="242"/>
      <c r="E3" s="242"/>
      <c r="F3" s="242"/>
      <c r="G3" s="242"/>
      <c r="H3" s="242"/>
      <c r="I3" s="242"/>
      <c r="J3" s="239"/>
      <c r="K3" s="239"/>
      <c r="L3" s="240"/>
    </row>
    <row r="4" spans="1:12" ht="13" x14ac:dyDescent="0.3">
      <c r="A4" s="243" t="s">
        <v>2</v>
      </c>
      <c r="B4" s="239"/>
      <c r="C4" s="239"/>
      <c r="D4" s="239"/>
      <c r="E4" s="234"/>
      <c r="F4" s="234"/>
      <c r="G4" s="234"/>
      <c r="H4" s="234"/>
      <c r="I4" s="234"/>
      <c r="J4" s="239"/>
      <c r="K4" s="239"/>
      <c r="L4" s="240"/>
    </row>
    <row r="5" spans="1:12" ht="13" x14ac:dyDescent="0.3">
      <c r="A5" s="243" t="s">
        <v>3</v>
      </c>
      <c r="B5" s="239" t="s">
        <v>4</v>
      </c>
      <c r="C5" s="234"/>
      <c r="D5" s="234"/>
      <c r="E5" s="234"/>
      <c r="F5" s="234"/>
      <c r="G5" s="234"/>
      <c r="H5" s="234"/>
      <c r="I5" s="234"/>
      <c r="J5" s="239"/>
      <c r="K5" s="239"/>
      <c r="L5" s="240"/>
    </row>
    <row r="6" spans="1:12" ht="13" x14ac:dyDescent="0.3">
      <c r="A6" s="243" t="s">
        <v>5</v>
      </c>
      <c r="B6" s="239"/>
      <c r="C6" s="234"/>
      <c r="D6" s="234"/>
      <c r="E6" s="234"/>
      <c r="F6" s="234"/>
      <c r="G6" s="234"/>
      <c r="H6" s="234"/>
      <c r="I6" s="234"/>
      <c r="J6" s="239"/>
      <c r="K6" s="239"/>
      <c r="L6" s="240"/>
    </row>
    <row r="7" spans="1:12" ht="13" x14ac:dyDescent="0.3">
      <c r="A7" s="243" t="s">
        <v>6</v>
      </c>
      <c r="B7" s="239"/>
      <c r="C7" s="234"/>
      <c r="D7" s="234"/>
      <c r="E7" s="234"/>
      <c r="F7" s="234"/>
      <c r="G7" s="234"/>
      <c r="H7" s="234"/>
      <c r="I7" s="234"/>
      <c r="J7" s="239"/>
      <c r="K7" s="239"/>
      <c r="L7" s="240"/>
    </row>
    <row r="8" spans="1:12" ht="13" x14ac:dyDescent="0.3">
      <c r="A8" s="243" t="s">
        <v>7</v>
      </c>
      <c r="B8" s="239"/>
      <c r="C8" s="234"/>
      <c r="D8" s="234"/>
      <c r="E8" s="234"/>
      <c r="F8" s="234"/>
      <c r="G8" s="234"/>
      <c r="H8" s="234"/>
      <c r="I8" s="234"/>
      <c r="J8" s="239"/>
      <c r="K8" s="239"/>
      <c r="L8" s="240"/>
    </row>
    <row r="9" spans="1:12" x14ac:dyDescent="0.25">
      <c r="A9" s="238"/>
      <c r="B9" s="239"/>
      <c r="C9" s="239"/>
      <c r="D9" s="239"/>
      <c r="E9" s="239"/>
      <c r="F9" s="239"/>
      <c r="G9" s="239"/>
      <c r="H9" s="239"/>
      <c r="I9" s="239"/>
      <c r="J9" s="239"/>
      <c r="K9" s="239"/>
      <c r="L9" s="240"/>
    </row>
    <row r="10" spans="1:12" ht="13.5" thickBot="1" x14ac:dyDescent="0.35">
      <c r="A10" s="241" t="s">
        <v>8</v>
      </c>
      <c r="B10" s="244"/>
      <c r="C10" s="244"/>
      <c r="D10" s="244"/>
      <c r="E10" s="244"/>
      <c r="F10" s="244"/>
      <c r="G10" s="244"/>
      <c r="H10" s="244"/>
      <c r="I10" s="244"/>
      <c r="J10" s="244"/>
      <c r="K10" s="244"/>
      <c r="L10" s="245"/>
    </row>
    <row r="11" spans="1:12" ht="13.5" thickBot="1" x14ac:dyDescent="0.35">
      <c r="A11" s="243"/>
      <c r="B11" s="246" t="s">
        <v>9</v>
      </c>
      <c r="C11" s="235"/>
      <c r="D11" s="247"/>
      <c r="E11" s="246" t="s">
        <v>10</v>
      </c>
      <c r="F11" s="235"/>
      <c r="G11" s="247"/>
      <c r="H11" s="247"/>
      <c r="I11" s="246" t="s">
        <v>11</v>
      </c>
      <c r="J11" s="235"/>
      <c r="K11" s="247"/>
      <c r="L11" s="248"/>
    </row>
    <row r="12" spans="1:12" x14ac:dyDescent="0.25">
      <c r="A12" s="238"/>
      <c r="B12" s="239"/>
      <c r="C12" s="239"/>
      <c r="D12" s="239"/>
      <c r="E12" s="239"/>
      <c r="F12" s="239"/>
      <c r="G12" s="239"/>
      <c r="H12" s="239"/>
      <c r="I12" s="239"/>
      <c r="J12" s="239"/>
      <c r="K12" s="239"/>
      <c r="L12" s="240"/>
    </row>
    <row r="13" spans="1:12" ht="13" x14ac:dyDescent="0.3">
      <c r="A13" s="249" t="s">
        <v>12</v>
      </c>
      <c r="B13" s="239"/>
      <c r="C13" s="239"/>
      <c r="D13" s="239"/>
      <c r="E13" s="239"/>
      <c r="F13" s="239"/>
      <c r="G13" s="239"/>
      <c r="H13" s="239"/>
      <c r="I13" s="239"/>
      <c r="J13" s="239"/>
      <c r="K13" s="239"/>
      <c r="L13" s="240"/>
    </row>
    <row r="14" spans="1:12" x14ac:dyDescent="0.25">
      <c r="A14" s="257" t="s">
        <v>13</v>
      </c>
      <c r="B14" s="258"/>
      <c r="C14" s="258"/>
      <c r="D14" s="258"/>
      <c r="E14" s="258"/>
      <c r="F14" s="258"/>
      <c r="G14" s="258"/>
      <c r="H14" s="258"/>
      <c r="I14" s="258"/>
      <c r="J14" s="258"/>
      <c r="K14" s="258"/>
      <c r="L14" s="259"/>
    </row>
    <row r="15" spans="1:12" x14ac:dyDescent="0.25">
      <c r="A15" s="257"/>
      <c r="B15" s="258"/>
      <c r="C15" s="258"/>
      <c r="D15" s="258"/>
      <c r="E15" s="258"/>
      <c r="F15" s="258"/>
      <c r="G15" s="258"/>
      <c r="H15" s="258"/>
      <c r="I15" s="258"/>
      <c r="J15" s="258"/>
      <c r="K15" s="258"/>
      <c r="L15" s="259"/>
    </row>
    <row r="16" spans="1:12" x14ac:dyDescent="0.25">
      <c r="A16" s="257"/>
      <c r="B16" s="258"/>
      <c r="C16" s="258"/>
      <c r="D16" s="258"/>
      <c r="E16" s="258"/>
      <c r="F16" s="258"/>
      <c r="G16" s="258"/>
      <c r="H16" s="258"/>
      <c r="I16" s="258"/>
      <c r="J16" s="258"/>
      <c r="K16" s="258"/>
      <c r="L16" s="259"/>
    </row>
    <row r="17" spans="1:12" ht="13" x14ac:dyDescent="0.3">
      <c r="A17" s="249" t="s">
        <v>14</v>
      </c>
      <c r="B17" s="239"/>
      <c r="C17" s="239"/>
      <c r="D17" s="239"/>
      <c r="E17" s="239"/>
      <c r="F17" s="239"/>
      <c r="G17" s="239"/>
      <c r="H17" s="239"/>
      <c r="I17" s="239"/>
      <c r="J17" s="239"/>
      <c r="K17" s="239"/>
      <c r="L17" s="240"/>
    </row>
    <row r="18" spans="1:12" x14ac:dyDescent="0.25">
      <c r="A18" s="257" t="s">
        <v>15</v>
      </c>
      <c r="B18" s="258"/>
      <c r="C18" s="258"/>
      <c r="D18" s="258"/>
      <c r="E18" s="258"/>
      <c r="F18" s="258"/>
      <c r="G18" s="258"/>
      <c r="H18" s="258"/>
      <c r="I18" s="258"/>
      <c r="J18" s="258"/>
      <c r="K18" s="258"/>
      <c r="L18" s="259"/>
    </row>
    <row r="19" spans="1:12" x14ac:dyDescent="0.25">
      <c r="A19" s="257"/>
      <c r="B19" s="258"/>
      <c r="C19" s="258"/>
      <c r="D19" s="258"/>
      <c r="E19" s="258"/>
      <c r="F19" s="258"/>
      <c r="G19" s="258"/>
      <c r="H19" s="258"/>
      <c r="I19" s="258"/>
      <c r="J19" s="258"/>
      <c r="K19" s="258"/>
      <c r="L19" s="259"/>
    </row>
    <row r="20" spans="1:12" x14ac:dyDescent="0.25">
      <c r="A20" s="257"/>
      <c r="B20" s="258"/>
      <c r="C20" s="258"/>
      <c r="D20" s="258"/>
      <c r="E20" s="258"/>
      <c r="F20" s="258"/>
      <c r="G20" s="258"/>
      <c r="H20" s="258"/>
      <c r="I20" s="258"/>
      <c r="J20" s="258"/>
      <c r="K20" s="258"/>
      <c r="L20" s="259"/>
    </row>
    <row r="21" spans="1:12" ht="13" x14ac:dyDescent="0.3">
      <c r="A21" s="249" t="s">
        <v>16</v>
      </c>
      <c r="B21" s="239"/>
      <c r="C21" s="239"/>
      <c r="D21" s="239"/>
      <c r="E21" s="239"/>
      <c r="F21" s="239"/>
      <c r="G21" s="239"/>
      <c r="H21" s="239"/>
      <c r="I21" s="239"/>
      <c r="J21" s="239"/>
      <c r="K21" s="239"/>
      <c r="L21" s="240"/>
    </row>
    <row r="22" spans="1:12" x14ac:dyDescent="0.25">
      <c r="A22" s="260" t="s">
        <v>17</v>
      </c>
      <c r="B22" s="261"/>
      <c r="C22" s="261"/>
      <c r="D22" s="261"/>
      <c r="E22" s="261"/>
      <c r="F22" s="261"/>
      <c r="G22" s="261"/>
      <c r="H22" s="261"/>
      <c r="I22" s="261"/>
      <c r="J22" s="261"/>
      <c r="K22" s="261"/>
      <c r="L22" s="262"/>
    </row>
    <row r="23" spans="1:12" ht="13" x14ac:dyDescent="0.3">
      <c r="A23" s="249" t="s">
        <v>18</v>
      </c>
      <c r="B23" s="239"/>
      <c r="C23" s="239"/>
      <c r="D23" s="239"/>
      <c r="E23" s="239"/>
      <c r="F23" s="239"/>
      <c r="G23" s="239"/>
      <c r="H23" s="239"/>
      <c r="I23" s="239"/>
      <c r="J23" s="239"/>
      <c r="K23" s="239"/>
      <c r="L23" s="240"/>
    </row>
    <row r="24" spans="1:12" x14ac:dyDescent="0.25">
      <c r="A24" s="260" t="s">
        <v>19</v>
      </c>
      <c r="B24" s="261"/>
      <c r="C24" s="261"/>
      <c r="D24" s="261"/>
      <c r="E24" s="261"/>
      <c r="F24" s="261"/>
      <c r="G24" s="261"/>
      <c r="H24" s="261"/>
      <c r="I24" s="261"/>
      <c r="J24" s="261"/>
      <c r="K24" s="261"/>
      <c r="L24" s="262"/>
    </row>
    <row r="25" spans="1:12" ht="13" x14ac:dyDescent="0.3">
      <c r="A25" s="249" t="s">
        <v>20</v>
      </c>
      <c r="B25" s="239"/>
      <c r="C25" s="239"/>
      <c r="D25" s="239"/>
      <c r="E25" s="239"/>
      <c r="F25" s="239"/>
      <c r="G25" s="239"/>
      <c r="H25" s="239"/>
      <c r="I25" s="239"/>
      <c r="J25" s="239"/>
      <c r="K25" s="239"/>
      <c r="L25" s="240"/>
    </row>
    <row r="26" spans="1:12" x14ac:dyDescent="0.25">
      <c r="A26" s="260" t="s">
        <v>21</v>
      </c>
      <c r="B26" s="261"/>
      <c r="C26" s="261"/>
      <c r="D26" s="261"/>
      <c r="E26" s="261"/>
      <c r="F26" s="261"/>
      <c r="G26" s="261"/>
      <c r="H26" s="261"/>
      <c r="I26" s="261"/>
      <c r="J26" s="261"/>
      <c r="K26" s="261"/>
      <c r="L26" s="262"/>
    </row>
    <row r="27" spans="1:12" ht="13" x14ac:dyDescent="0.3">
      <c r="A27" s="249" t="s">
        <v>22</v>
      </c>
      <c r="B27" s="239"/>
      <c r="C27" s="239"/>
      <c r="D27" s="239"/>
      <c r="E27" s="239"/>
      <c r="F27" s="239"/>
      <c r="G27" s="239"/>
      <c r="H27" s="239"/>
      <c r="I27" s="239"/>
      <c r="J27" s="239"/>
      <c r="K27" s="239"/>
      <c r="L27" s="240"/>
    </row>
    <row r="28" spans="1:12" x14ac:dyDescent="0.25">
      <c r="A28" s="260" t="s">
        <v>23</v>
      </c>
      <c r="B28" s="261"/>
      <c r="C28" s="261"/>
      <c r="D28" s="261"/>
      <c r="E28" s="261"/>
      <c r="F28" s="261"/>
      <c r="G28" s="261"/>
      <c r="H28" s="261"/>
      <c r="I28" s="261"/>
      <c r="J28" s="261"/>
      <c r="K28" s="261"/>
      <c r="L28" s="262"/>
    </row>
    <row r="29" spans="1:12" ht="13" x14ac:dyDescent="0.3">
      <c r="A29" s="249" t="s">
        <v>288</v>
      </c>
      <c r="B29" s="239"/>
      <c r="C29" s="239"/>
      <c r="D29" s="239"/>
      <c r="E29" s="239"/>
      <c r="F29" s="239"/>
      <c r="G29" s="239"/>
      <c r="H29" s="239"/>
      <c r="I29" s="239"/>
      <c r="J29" s="239"/>
      <c r="K29" s="239"/>
      <c r="L29" s="240"/>
    </row>
    <row r="30" spans="1:12" x14ac:dyDescent="0.25">
      <c r="A30" s="254" t="s">
        <v>289</v>
      </c>
      <c r="B30" s="255"/>
      <c r="C30" s="255"/>
      <c r="D30" s="255"/>
      <c r="E30" s="255"/>
      <c r="F30" s="255"/>
      <c r="G30" s="255"/>
      <c r="H30" s="255"/>
      <c r="I30" s="255"/>
      <c r="J30" s="255"/>
      <c r="K30" s="255"/>
      <c r="L30" s="256"/>
    </row>
    <row r="31" spans="1:12" x14ac:dyDescent="0.25">
      <c r="A31" s="254"/>
      <c r="B31" s="255"/>
      <c r="C31" s="255"/>
      <c r="D31" s="255"/>
      <c r="E31" s="255"/>
      <c r="F31" s="255"/>
      <c r="G31" s="255"/>
      <c r="H31" s="255"/>
      <c r="I31" s="255"/>
      <c r="J31" s="255"/>
      <c r="K31" s="255"/>
      <c r="L31" s="256"/>
    </row>
    <row r="32" spans="1:12" ht="13" x14ac:dyDescent="0.3">
      <c r="A32" s="249" t="s">
        <v>24</v>
      </c>
      <c r="B32" s="239"/>
      <c r="C32" s="239"/>
      <c r="D32" s="239"/>
      <c r="E32" s="239"/>
      <c r="F32" s="239"/>
      <c r="G32" s="239"/>
      <c r="H32" s="239"/>
      <c r="I32" s="239"/>
      <c r="J32" s="239"/>
      <c r="K32" s="239"/>
      <c r="L32" s="240"/>
    </row>
    <row r="33" spans="1:12" x14ac:dyDescent="0.25">
      <c r="A33" s="260" t="s">
        <v>25</v>
      </c>
      <c r="B33" s="261"/>
      <c r="C33" s="261"/>
      <c r="D33" s="261"/>
      <c r="E33" s="261"/>
      <c r="F33" s="261"/>
      <c r="G33" s="261"/>
      <c r="H33" s="261"/>
      <c r="I33" s="261"/>
      <c r="J33" s="261"/>
      <c r="K33" s="261"/>
      <c r="L33" s="262"/>
    </row>
    <row r="34" spans="1:12" ht="13" x14ac:dyDescent="0.3">
      <c r="A34" s="249" t="s">
        <v>26</v>
      </c>
      <c r="B34" s="239"/>
      <c r="C34" s="239"/>
      <c r="D34" s="239"/>
      <c r="E34" s="239"/>
      <c r="F34" s="239"/>
      <c r="G34" s="239"/>
      <c r="H34" s="239"/>
      <c r="I34" s="239"/>
      <c r="J34" s="239"/>
      <c r="K34" s="239"/>
      <c r="L34" s="240"/>
    </row>
    <row r="35" spans="1:12" x14ac:dyDescent="0.25">
      <c r="A35" s="257" t="s">
        <v>27</v>
      </c>
      <c r="B35" s="258"/>
      <c r="C35" s="258"/>
      <c r="D35" s="258"/>
      <c r="E35" s="258"/>
      <c r="F35" s="258"/>
      <c r="G35" s="258"/>
      <c r="H35" s="258"/>
      <c r="I35" s="258"/>
      <c r="J35" s="258"/>
      <c r="K35" s="258"/>
      <c r="L35" s="259"/>
    </row>
    <row r="36" spans="1:12" x14ac:dyDescent="0.25">
      <c r="A36" s="257"/>
      <c r="B36" s="258"/>
      <c r="C36" s="258"/>
      <c r="D36" s="258"/>
      <c r="E36" s="258"/>
      <c r="F36" s="258"/>
      <c r="G36" s="258"/>
      <c r="H36" s="258"/>
      <c r="I36" s="258"/>
      <c r="J36" s="258"/>
      <c r="K36" s="258"/>
      <c r="L36" s="259"/>
    </row>
    <row r="37" spans="1:12" ht="13" x14ac:dyDescent="0.3">
      <c r="A37" s="249" t="s">
        <v>28</v>
      </c>
      <c r="B37" s="239"/>
      <c r="C37" s="239"/>
      <c r="D37" s="239"/>
      <c r="E37" s="239"/>
      <c r="F37" s="239"/>
      <c r="G37" s="239"/>
      <c r="H37" s="239"/>
      <c r="I37" s="239"/>
      <c r="J37" s="239"/>
      <c r="K37" s="239"/>
      <c r="L37" s="240"/>
    </row>
    <row r="38" spans="1:12" x14ac:dyDescent="0.25">
      <c r="A38" s="257" t="s">
        <v>29</v>
      </c>
      <c r="B38" s="258"/>
      <c r="C38" s="258"/>
      <c r="D38" s="258"/>
      <c r="E38" s="258"/>
      <c r="F38" s="258"/>
      <c r="G38" s="258"/>
      <c r="H38" s="258"/>
      <c r="I38" s="258"/>
      <c r="J38" s="258"/>
      <c r="K38" s="258"/>
      <c r="L38" s="259"/>
    </row>
    <row r="39" spans="1:12" x14ac:dyDescent="0.25">
      <c r="A39" s="257"/>
      <c r="B39" s="258"/>
      <c r="C39" s="258"/>
      <c r="D39" s="258"/>
      <c r="E39" s="258"/>
      <c r="F39" s="258"/>
      <c r="G39" s="258"/>
      <c r="H39" s="258"/>
      <c r="I39" s="258"/>
      <c r="J39" s="258"/>
      <c r="K39" s="258"/>
      <c r="L39" s="259"/>
    </row>
    <row r="40" spans="1:12" ht="13" x14ac:dyDescent="0.3">
      <c r="A40" s="249" t="s">
        <v>30</v>
      </c>
      <c r="B40" s="239"/>
      <c r="C40" s="239"/>
      <c r="D40" s="239"/>
      <c r="E40" s="239"/>
      <c r="F40" s="239"/>
      <c r="G40" s="239"/>
      <c r="H40" s="239"/>
      <c r="I40" s="239"/>
      <c r="J40" s="239"/>
      <c r="K40" s="239"/>
      <c r="L40" s="240"/>
    </row>
    <row r="41" spans="1:12" ht="13" thickBot="1" x14ac:dyDescent="0.3">
      <c r="A41" s="263" t="s">
        <v>21</v>
      </c>
      <c r="B41" s="264"/>
      <c r="C41" s="264"/>
      <c r="D41" s="264"/>
      <c r="E41" s="264"/>
      <c r="F41" s="264"/>
      <c r="G41" s="264"/>
      <c r="H41" s="264"/>
      <c r="I41" s="264"/>
      <c r="J41" s="264"/>
      <c r="K41" s="264"/>
      <c r="L41" s="265"/>
    </row>
    <row r="42" spans="1:12" ht="13.4" customHeight="1" x14ac:dyDescent="0.3">
      <c r="A42" s="236"/>
    </row>
    <row r="43" spans="1:12" ht="37.75" customHeight="1" x14ac:dyDescent="0.3">
      <c r="A43" s="253" t="s">
        <v>31</v>
      </c>
      <c r="B43" s="253"/>
      <c r="C43" s="253"/>
      <c r="D43" s="253"/>
      <c r="E43" s="253"/>
      <c r="F43" s="253"/>
      <c r="G43" s="253"/>
      <c r="H43" s="253"/>
      <c r="I43" s="253"/>
      <c r="J43" s="253"/>
      <c r="K43" s="253"/>
      <c r="L43" s="253"/>
    </row>
    <row r="44" spans="1:12" ht="13" x14ac:dyDescent="0.3">
      <c r="A44" s="237"/>
    </row>
  </sheetData>
  <mergeCells count="13">
    <mergeCell ref="A1:L1"/>
    <mergeCell ref="A43:L43"/>
    <mergeCell ref="A30:L31"/>
    <mergeCell ref="A14:L16"/>
    <mergeCell ref="A18:L20"/>
    <mergeCell ref="A35:L36"/>
    <mergeCell ref="A38:L39"/>
    <mergeCell ref="A33:L33"/>
    <mergeCell ref="A41:L41"/>
    <mergeCell ref="A28:L28"/>
    <mergeCell ref="A26:L26"/>
    <mergeCell ref="A24:L24"/>
    <mergeCell ref="A22:L22"/>
  </mergeCells>
  <phoneticPr fontId="5" type="noConversion"/>
  <pageMargins left="0.7" right="0.7" top="0.75" bottom="0.75" header="0.3" footer="0.3"/>
  <pageSetup scale="81" orientation="portrait" r:id="rId1"/>
  <headerFooter alignWithMargins="0">
    <oddHeader>&amp;C&amp;"Arial,Bold"&amp;14Attachment 4 - Volume III Cost Template</oddHeader>
    <oddFooter>&amp;CPage &amp;P of &amp;N&amp;RRevised: 20 May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showGridLines="0" zoomScaleNormal="100" workbookViewId="0">
      <selection activeCell="C20" sqref="C20"/>
    </sheetView>
  </sheetViews>
  <sheetFormatPr defaultColWidth="11" defaultRowHeight="10" x14ac:dyDescent="0.2"/>
  <cols>
    <col min="1" max="1" width="4.81640625" style="28" customWidth="1"/>
    <col min="2" max="2" width="10.7265625" style="28" customWidth="1"/>
    <col min="3" max="3" width="36.7265625" style="28" customWidth="1"/>
    <col min="4" max="9" width="12.7265625" style="32" customWidth="1"/>
    <col min="10" max="12" width="12.7265625" style="35" customWidth="1"/>
    <col min="13" max="14" width="12.7265625" style="32" customWidth="1"/>
    <col min="15" max="15" width="3.54296875" style="28" customWidth="1"/>
    <col min="16" max="16384" width="11" style="28"/>
  </cols>
  <sheetData>
    <row r="1" spans="1:15" s="67" customFormat="1" ht="22.5" customHeight="1" x14ac:dyDescent="0.25">
      <c r="A1" s="266" t="s">
        <v>32</v>
      </c>
      <c r="B1" s="266"/>
      <c r="C1" s="266"/>
      <c r="D1" s="266"/>
      <c r="E1" s="266"/>
      <c r="F1" s="266"/>
      <c r="G1" s="266"/>
      <c r="H1" s="266"/>
      <c r="I1" s="266"/>
      <c r="J1" s="266"/>
      <c r="K1" s="266"/>
      <c r="L1" s="266"/>
      <c r="M1" s="266"/>
      <c r="N1" s="266"/>
      <c r="O1" s="266"/>
    </row>
    <row r="2" spans="1:15" s="32" customFormat="1" ht="11.25" customHeight="1" x14ac:dyDescent="0.25">
      <c r="A2" s="30"/>
      <c r="B2" s="275" t="s">
        <v>33</v>
      </c>
      <c r="C2" s="277" t="s">
        <v>34</v>
      </c>
      <c r="D2" s="278" t="s">
        <v>35</v>
      </c>
      <c r="E2" s="278"/>
      <c r="F2" s="278"/>
      <c r="G2" s="278"/>
      <c r="H2" s="274" t="s">
        <v>36</v>
      </c>
      <c r="I2" s="274"/>
      <c r="J2" s="274"/>
      <c r="K2" s="274"/>
      <c r="L2" s="274"/>
      <c r="M2" s="271" t="s">
        <v>37</v>
      </c>
      <c r="N2" s="272" t="s">
        <v>38</v>
      </c>
      <c r="O2" s="31"/>
    </row>
    <row r="3" spans="1:15" ht="45" customHeight="1" x14ac:dyDescent="0.2">
      <c r="A3" s="33"/>
      <c r="B3" s="276"/>
      <c r="C3" s="277"/>
      <c r="D3" s="98" t="s">
        <v>39</v>
      </c>
      <c r="E3" s="98" t="s">
        <v>285</v>
      </c>
      <c r="F3" s="98" t="s">
        <v>40</v>
      </c>
      <c r="G3" s="98" t="s">
        <v>41</v>
      </c>
      <c r="H3" s="68" t="s">
        <v>39</v>
      </c>
      <c r="I3" s="68" t="s">
        <v>286</v>
      </c>
      <c r="J3" s="68" t="s">
        <v>40</v>
      </c>
      <c r="K3" s="68" t="s">
        <v>42</v>
      </c>
      <c r="L3" s="68" t="s">
        <v>43</v>
      </c>
      <c r="M3" s="271"/>
      <c r="N3" s="273"/>
      <c r="O3" s="29"/>
    </row>
    <row r="4" spans="1:15" ht="5.15" customHeight="1" x14ac:dyDescent="0.25">
      <c r="A4" s="33"/>
      <c r="B4" s="75"/>
      <c r="C4" s="93"/>
      <c r="D4" s="93"/>
      <c r="E4" s="93"/>
      <c r="F4" s="93"/>
      <c r="G4" s="93"/>
      <c r="H4" s="93"/>
      <c r="I4" s="93"/>
      <c r="J4" s="93"/>
      <c r="K4" s="93"/>
      <c r="L4" s="93"/>
      <c r="M4" s="91"/>
      <c r="N4" s="92"/>
      <c r="O4" s="29"/>
    </row>
    <row r="5" spans="1:15" ht="13" customHeight="1" x14ac:dyDescent="0.2">
      <c r="A5" s="33"/>
      <c r="B5" s="267" t="s">
        <v>44</v>
      </c>
      <c r="C5" s="268"/>
      <c r="D5" s="268"/>
      <c r="E5" s="268"/>
      <c r="F5" s="268"/>
      <c r="G5" s="268"/>
      <c r="H5" s="268"/>
      <c r="I5" s="268"/>
      <c r="J5" s="268"/>
      <c r="K5" s="268"/>
      <c r="L5" s="268"/>
      <c r="M5" s="268"/>
      <c r="N5" s="269"/>
      <c r="O5" s="29"/>
    </row>
    <row r="6" spans="1:15" ht="13" customHeight="1" x14ac:dyDescent="0.25">
      <c r="A6" s="33"/>
      <c r="B6" s="94" t="s">
        <v>45</v>
      </c>
      <c r="C6" s="94" t="str">
        <f>'Base Year'!$B$7</f>
        <v>Description</v>
      </c>
      <c r="D6" s="99">
        <f>('Base Year'!I74)+('Option Year 1'!I74)</f>
        <v>0</v>
      </c>
      <c r="E6" s="99">
        <f>('Base Year'!P74)+('Option Year 1'!P74)</f>
        <v>0</v>
      </c>
      <c r="F6" s="99">
        <f>('Base Year'!W74)+('Option Year 1'!W74)</f>
        <v>0</v>
      </c>
      <c r="G6" s="99">
        <f>'Base Year'!X74+'Option Year 1'!X74</f>
        <v>0</v>
      </c>
      <c r="H6" s="99">
        <f>('Base Year'!AA74+'Option Year 1'!AA74)+('Base Year'!AF74+'Option Year 1'!AF74)</f>
        <v>0</v>
      </c>
      <c r="I6" s="99">
        <f>('Base Year'!AB74+'Option Year 1'!AB74)+('Base Year'!AG74+'Option Year 1'!AG74)</f>
        <v>0</v>
      </c>
      <c r="J6" s="99">
        <f>('Base Year'!AC74+'Option Year 1'!AC74)+('Base Year'!AH74+'Option Year 1'!AH74)</f>
        <v>0</v>
      </c>
      <c r="K6" s="99">
        <f>('Base Year'!AD74+'Option Year 1'!AD74)</f>
        <v>0</v>
      </c>
      <c r="L6" s="99">
        <f>('Base Year'!AE74+'Option Year 1'!AE74)+('Base Year'!AI74+'Option Year 1'!AI74)</f>
        <v>0</v>
      </c>
      <c r="M6" s="99">
        <f>'Base Year'!AJ74+'Option Year 1'!AJ74</f>
        <v>0</v>
      </c>
      <c r="N6" s="99">
        <f>('Base Year'!AM74+'Option Year 1'!AM74)</f>
        <v>0</v>
      </c>
      <c r="O6" s="29"/>
    </row>
    <row r="7" spans="1:15" ht="13" customHeight="1" x14ac:dyDescent="0.25">
      <c r="A7" s="33"/>
      <c r="B7" s="94"/>
      <c r="C7" s="94"/>
      <c r="E7" s="95"/>
      <c r="F7" s="95"/>
      <c r="G7" s="95"/>
      <c r="H7" s="95"/>
      <c r="I7" s="95"/>
      <c r="J7" s="95"/>
      <c r="K7" s="95"/>
      <c r="L7" s="95"/>
      <c r="M7" s="95"/>
      <c r="N7" s="96"/>
      <c r="O7" s="29"/>
    </row>
    <row r="8" spans="1:15" ht="13" customHeight="1" x14ac:dyDescent="0.25">
      <c r="A8" s="33"/>
      <c r="B8" s="94" t="s">
        <v>46</v>
      </c>
      <c r="C8" s="94" t="str">
        <f>'Base Year'!$B$76</f>
        <v>Description</v>
      </c>
      <c r="D8" s="99">
        <f>('Base Year'!I143)+('Option Year 1'!I143)</f>
        <v>0</v>
      </c>
      <c r="E8" s="99">
        <f>('Base Year'!P143)+('Option Year 1'!P143)</f>
        <v>0</v>
      </c>
      <c r="F8" s="99">
        <f>('Base Year'!W143)+('Option Year 1'!W143)</f>
        <v>0</v>
      </c>
      <c r="G8" s="99">
        <f>'Base Year'!X143+'Option Year 1'!X143</f>
        <v>0</v>
      </c>
      <c r="H8" s="99">
        <f>('Base Year'!AA143+'Option Year 1'!AA143)+('Base Year'!AF143+'Option Year 1'!AF143)</f>
        <v>0</v>
      </c>
      <c r="I8" s="99">
        <f>('Base Year'!AB143+'Option Year 1'!AB143)+('Base Year'!AG143+'Option Year 1'!AG143)</f>
        <v>0</v>
      </c>
      <c r="J8" s="99">
        <f>('Base Year'!AC143+'Option Year 1'!AC143)+('Base Year'!AH143+'Option Year 1'!AH143)</f>
        <v>0</v>
      </c>
      <c r="K8" s="99">
        <f>('Base Year'!AD143+'Option Year 1'!AD143)</f>
        <v>0</v>
      </c>
      <c r="L8" s="99">
        <f>('Base Year'!AE143+'Option Year 1'!AE143)+('Base Year'!AI143+'Option Year 1'!AI143)</f>
        <v>0</v>
      </c>
      <c r="M8" s="99">
        <f>'Base Year'!AJ143+'Option Year 1'!AJ143</f>
        <v>0</v>
      </c>
      <c r="N8" s="99">
        <f>('Base Year'!AM143+'Option Year 1'!AM143)</f>
        <v>0</v>
      </c>
      <c r="O8" s="29"/>
    </row>
    <row r="9" spans="1:15" ht="13" customHeight="1" x14ac:dyDescent="0.25">
      <c r="A9" s="33"/>
      <c r="B9" s="94"/>
      <c r="C9" s="94"/>
      <c r="D9" s="95"/>
      <c r="E9" s="95"/>
      <c r="F9" s="95"/>
      <c r="G9" s="95"/>
      <c r="H9" s="95"/>
      <c r="I9" s="95"/>
      <c r="J9" s="95"/>
      <c r="K9" s="95"/>
      <c r="L9" s="95"/>
      <c r="M9" s="95"/>
      <c r="N9" s="96"/>
      <c r="O9" s="29"/>
    </row>
    <row r="10" spans="1:15" ht="13" customHeight="1" x14ac:dyDescent="0.25">
      <c r="A10" s="33"/>
      <c r="B10" s="97" t="s">
        <v>47</v>
      </c>
      <c r="C10" s="94" t="str">
        <f>'Base Year'!$B$145</f>
        <v>Description</v>
      </c>
      <c r="D10" s="99">
        <f>('Base Year'!I212)+('Option Year 1'!I212)</f>
        <v>0</v>
      </c>
      <c r="E10" s="99">
        <f>('Base Year'!P212)+('Option Year 1'!P212)</f>
        <v>0</v>
      </c>
      <c r="F10" s="99">
        <f>('Base Year'!W212)+('Option Year 1'!W212)</f>
        <v>0</v>
      </c>
      <c r="G10" s="99">
        <f>'Base Year'!X212+'Option Year 1'!X212</f>
        <v>0</v>
      </c>
      <c r="H10" s="99">
        <f>('Base Year'!AA212+'Option Year 1'!AA212)+('Base Year'!AF212+'Option Year 1'!AF212)</f>
        <v>0</v>
      </c>
      <c r="I10" s="99">
        <f>('Base Year'!AB212+'Option Year 1'!AB212)+('Base Year'!AG212+'Option Year 1'!AG212)</f>
        <v>0</v>
      </c>
      <c r="J10" s="99">
        <f>('Base Year'!AC212+'Option Year 1'!AC212)+('Base Year'!AH212+'Option Year 1'!AH212)</f>
        <v>0</v>
      </c>
      <c r="K10" s="99">
        <f>('Base Year'!AD212+'Option Year 1'!AD212)</f>
        <v>0</v>
      </c>
      <c r="L10" s="99">
        <f>('Base Year'!AE212+'Option Year 1'!AE212)+('Base Year'!AI212+'Option Year 1'!AI212)</f>
        <v>0</v>
      </c>
      <c r="M10" s="99">
        <f>'Base Year'!AJ212+'Option Year 1'!AJ212</f>
        <v>0</v>
      </c>
      <c r="N10" s="99">
        <f>('Base Year'!AM212+'Option Year 1'!AM212)</f>
        <v>0</v>
      </c>
      <c r="O10" s="29"/>
    </row>
    <row r="11" spans="1:15" ht="13" customHeight="1" x14ac:dyDescent="0.25">
      <c r="A11" s="33"/>
      <c r="B11" s="97"/>
      <c r="C11" s="94"/>
      <c r="D11" s="95"/>
      <c r="E11" s="95"/>
      <c r="F11" s="95"/>
      <c r="G11" s="95"/>
      <c r="H11" s="95"/>
      <c r="I11" s="95"/>
      <c r="J11" s="95"/>
      <c r="K11" s="95"/>
      <c r="L11" s="95"/>
      <c r="M11" s="95"/>
      <c r="N11" s="96"/>
      <c r="O11" s="29"/>
    </row>
    <row r="12" spans="1:15" ht="13" customHeight="1" x14ac:dyDescent="0.2">
      <c r="A12" s="33"/>
      <c r="B12" s="270" t="s">
        <v>48</v>
      </c>
      <c r="C12" s="270"/>
      <c r="D12" s="270"/>
      <c r="E12" s="270"/>
      <c r="F12" s="270"/>
      <c r="G12" s="270"/>
      <c r="H12" s="270"/>
      <c r="I12" s="270"/>
      <c r="J12" s="270"/>
      <c r="K12" s="270"/>
      <c r="L12" s="270"/>
      <c r="M12" s="270"/>
      <c r="N12" s="270"/>
      <c r="O12" s="29"/>
    </row>
    <row r="13" spans="1:15" ht="13" customHeight="1" x14ac:dyDescent="0.25">
      <c r="A13" s="33"/>
      <c r="B13" s="94" t="s">
        <v>49</v>
      </c>
      <c r="C13" s="94" t="str">
        <f>'Base Year'!$B$216</f>
        <v>Description</v>
      </c>
      <c r="D13" s="99">
        <f>('Base Year'!I283)+('Option Year 1'!I283)</f>
        <v>0</v>
      </c>
      <c r="E13" s="99">
        <f>('Base Year'!P283)+('Option Year 1'!P283)</f>
        <v>0</v>
      </c>
      <c r="F13" s="99">
        <f>('Base Year'!W283)+('Option Year 1'!W283)</f>
        <v>0</v>
      </c>
      <c r="G13" s="99">
        <f>'Base Year'!X283+'Option Year 1'!X283</f>
        <v>0</v>
      </c>
      <c r="H13" s="99">
        <f>('Base Year'!AA283+'Option Year 1'!AA283)+('Base Year'!AF283+'Option Year 1'!AF283)</f>
        <v>0</v>
      </c>
      <c r="I13" s="99">
        <f>('Base Year'!AB283+'Option Year 1'!AB283)+('Base Year'!AG283+'Option Year 1'!AG283)</f>
        <v>0</v>
      </c>
      <c r="J13" s="99">
        <f>('Base Year'!AC283+'Option Year 1'!AC283)+('Base Year'!AH283+'Option Year 1'!AH283)</f>
        <v>0</v>
      </c>
      <c r="K13" s="99">
        <f>('Base Year'!AD283+'Option Year 1'!AD283)</f>
        <v>0</v>
      </c>
      <c r="L13" s="99">
        <f>('Base Year'!AE283+'Option Year 1'!AE283)+('Base Year'!AI283+'Option Year 1'!AI283)</f>
        <v>0</v>
      </c>
      <c r="M13" s="99">
        <f>'Base Year'!AJ283+'Option Year 1'!AJ283</f>
        <v>0</v>
      </c>
      <c r="N13" s="99">
        <f>('Base Year'!AM238+'Option Year 1'!AM238)</f>
        <v>0</v>
      </c>
      <c r="O13" s="29"/>
    </row>
    <row r="14" spans="1:15" ht="13" customHeight="1" x14ac:dyDescent="0.25">
      <c r="A14" s="33"/>
      <c r="B14" s="94"/>
      <c r="C14" s="94"/>
      <c r="D14" s="95"/>
      <c r="E14" s="95"/>
      <c r="F14" s="95"/>
      <c r="G14" s="95"/>
      <c r="H14" s="95"/>
      <c r="I14" s="95"/>
      <c r="J14" s="95"/>
      <c r="K14" s="95"/>
      <c r="L14" s="95"/>
      <c r="M14" s="95"/>
      <c r="N14" s="96"/>
      <c r="O14" s="29"/>
    </row>
    <row r="15" spans="1:15" ht="13" customHeight="1" x14ac:dyDescent="0.25">
      <c r="A15" s="33"/>
      <c r="B15" s="94" t="s">
        <v>50</v>
      </c>
      <c r="C15" s="94" t="str">
        <f>'Base Year'!$B$285</f>
        <v>Description</v>
      </c>
      <c r="D15" s="99">
        <f>('Base Year'!I352)+('Option Year 1'!I352)</f>
        <v>0</v>
      </c>
      <c r="E15" s="99">
        <f>('Base Year'!P352)+('Option Year 1'!P352)</f>
        <v>0</v>
      </c>
      <c r="F15" s="99">
        <f>('Base Year'!W352)+('Option Year 1'!W352)</f>
        <v>0</v>
      </c>
      <c r="G15" s="99">
        <f>'Base Year'!X352+'Option Year 1'!X352</f>
        <v>0</v>
      </c>
      <c r="H15" s="99">
        <f>('Base Year'!AA352+'Option Year 1'!AA352)+('Base Year'!AF352+'Option Year 1'!AF352)</f>
        <v>0</v>
      </c>
      <c r="I15" s="99">
        <f>('Base Year'!AB352+'Option Year 1'!AB352)+('Base Year'!AG352+'Option Year 1'!AG352)</f>
        <v>0</v>
      </c>
      <c r="J15" s="99">
        <f>('Base Year'!AC352+'Option Year 1'!AC352)+('Base Year'!AH352+'Option Year 1'!AH352)</f>
        <v>0</v>
      </c>
      <c r="K15" s="99">
        <f>('Base Year'!AD352+'Option Year 1'!AD352)</f>
        <v>0</v>
      </c>
      <c r="L15" s="99">
        <f>('Base Year'!AE352+'Option Year 1'!AE352)+('Base Year'!AI352+'Option Year 1'!AI352)</f>
        <v>0</v>
      </c>
      <c r="M15" s="99">
        <f>'Base Year'!AJ352+'Option Year 1'!AJ352</f>
        <v>0</v>
      </c>
      <c r="N15" s="99">
        <f>('Base Year'!AM352+'Option Year 1'!AM352)</f>
        <v>0</v>
      </c>
      <c r="O15" s="29"/>
    </row>
    <row r="16" spans="1:15" ht="13" customHeight="1" x14ac:dyDescent="0.25">
      <c r="A16" s="33"/>
      <c r="B16" s="94"/>
      <c r="C16" s="94"/>
      <c r="D16" s="95"/>
      <c r="E16" s="95"/>
      <c r="F16" s="95"/>
      <c r="G16" s="95"/>
      <c r="H16" s="95"/>
      <c r="I16" s="95"/>
      <c r="J16" s="95"/>
      <c r="K16" s="95"/>
      <c r="L16" s="95"/>
      <c r="M16" s="95"/>
      <c r="N16" s="96"/>
      <c r="O16" s="29"/>
    </row>
    <row r="17" spans="1:15" ht="13" customHeight="1" x14ac:dyDescent="0.2">
      <c r="A17" s="33"/>
      <c r="B17" s="270" t="s">
        <v>51</v>
      </c>
      <c r="C17" s="270"/>
      <c r="D17" s="270"/>
      <c r="E17" s="270"/>
      <c r="F17" s="270"/>
      <c r="G17" s="270"/>
      <c r="H17" s="270"/>
      <c r="I17" s="270"/>
      <c r="J17" s="270"/>
      <c r="K17" s="270"/>
      <c r="L17" s="270"/>
      <c r="M17" s="270"/>
      <c r="N17" s="270"/>
      <c r="O17" s="29"/>
    </row>
    <row r="18" spans="1:15" ht="13" customHeight="1" x14ac:dyDescent="0.25">
      <c r="A18" s="33"/>
      <c r="B18" s="94" t="s">
        <v>52</v>
      </c>
      <c r="C18" s="94" t="str">
        <f>'Base Year'!$B$356</f>
        <v>Description</v>
      </c>
      <c r="D18" s="99">
        <f>('Base Year'!I423)+('Option Year 1'!I423)</f>
        <v>0</v>
      </c>
      <c r="E18" s="99">
        <f>('Base Year'!P423)+('Option Year 1'!P423)</f>
        <v>0</v>
      </c>
      <c r="F18" s="99">
        <f>('Base Year'!W423)+('Option Year 1'!W423)</f>
        <v>0</v>
      </c>
      <c r="G18" s="99">
        <f>'Base Year'!X423+'Option Year 1'!X423</f>
        <v>0</v>
      </c>
      <c r="H18" s="99">
        <f>('Base Year'!AA423+'Option Year 1'!AA423)+('Base Year'!AF423+'Option Year 1'!AF423)</f>
        <v>0</v>
      </c>
      <c r="I18" s="99">
        <f>('Base Year'!AB423+'Option Year 1'!AB423)+('Base Year'!AG423+'Option Year 1'!AG423)</f>
        <v>0</v>
      </c>
      <c r="J18" s="99">
        <f>('Base Year'!AC423+'Option Year 1'!AC423)+('Base Year'!AH423+'Option Year 1'!AH423)</f>
        <v>0</v>
      </c>
      <c r="K18" s="99">
        <f>('Base Year'!AD423+'Option Year 1'!AD423)</f>
        <v>0</v>
      </c>
      <c r="L18" s="99">
        <f>('Base Year'!AE423+'Option Year 1'!AE423)+('Base Year'!AI423+'Option Year 1'!AI423)</f>
        <v>0</v>
      </c>
      <c r="M18" s="99">
        <f>'Base Year'!AJ423+'Option Year 1'!AJ423</f>
        <v>0</v>
      </c>
      <c r="N18" s="99">
        <f>('Base Year'!AM423+'Option Year 1'!AM423)</f>
        <v>0</v>
      </c>
      <c r="O18" s="29"/>
    </row>
    <row r="19" spans="1:15" ht="13" customHeight="1" x14ac:dyDescent="0.25">
      <c r="A19" s="33"/>
      <c r="B19" s="94"/>
      <c r="C19" s="94"/>
      <c r="D19" s="95"/>
      <c r="E19" s="95"/>
      <c r="F19" s="95"/>
      <c r="G19" s="95"/>
      <c r="H19" s="95"/>
      <c r="I19" s="95"/>
      <c r="J19" s="95"/>
      <c r="K19" s="95"/>
      <c r="L19" s="95"/>
      <c r="M19" s="95"/>
      <c r="N19" s="96"/>
      <c r="O19" s="29"/>
    </row>
    <row r="20" spans="1:15" ht="16.5" customHeight="1" x14ac:dyDescent="0.25">
      <c r="A20" s="33"/>
      <c r="B20" s="94" t="s">
        <v>53</v>
      </c>
      <c r="C20" s="94"/>
      <c r="D20" s="99">
        <f>'Base Year'!I425+'Option Year 1'!I425</f>
        <v>0</v>
      </c>
      <c r="E20" s="99">
        <f>'Base Year'!P425+'Option Year 1'!P425</f>
        <v>0</v>
      </c>
      <c r="F20" s="99">
        <f>'Base Year'!W425+'Option Year 1'!W425</f>
        <v>0</v>
      </c>
      <c r="G20" s="99">
        <f>'Base Year'!X425+'Option Year 1'!X425</f>
        <v>0</v>
      </c>
      <c r="H20" s="99">
        <f>('Base Year'!AA425+'Option Year 1'!AA425)+('Base Year'!AF425+'Option Year 1'!AF425)</f>
        <v>0</v>
      </c>
      <c r="I20" s="99">
        <f>('Base Year'!AB425+'Option Year 1'!AB425)+('Base Year'!AG425+'Option Year 1'!AG425)</f>
        <v>0</v>
      </c>
      <c r="J20" s="99">
        <f>('Base Year'!AC425+'Option Year 1'!AC425)+('Base Year'!AH425+'Option Year 1'!AH425)</f>
        <v>0</v>
      </c>
      <c r="K20" s="99">
        <f>('Base Year'!AD425+'Option Year 1'!AD425)</f>
        <v>0</v>
      </c>
      <c r="L20" s="99">
        <f>('Base Year'!AE425+'Option Year 1'!AE425)+('Base Year'!AI425+'Option Year 1'!AI425)</f>
        <v>0</v>
      </c>
      <c r="M20" s="99">
        <f>'Base Year'!AJ425+'Option Year 1'!AJ425</f>
        <v>0</v>
      </c>
      <c r="N20" s="99">
        <f>('Base Year'!X425+'Option Year 1'!X425)+('Base Year'!AK425+'Option Year 1'!AK425)</f>
        <v>0</v>
      </c>
      <c r="O20" s="29"/>
    </row>
    <row r="21" spans="1:15" ht="25.5" customHeight="1" x14ac:dyDescent="0.2">
      <c r="A21" s="33"/>
      <c r="B21" s="29"/>
      <c r="C21" s="29"/>
      <c r="D21" s="31"/>
      <c r="E21" s="31"/>
      <c r="F21" s="31"/>
      <c r="G21" s="31"/>
      <c r="H21" s="31"/>
      <c r="I21" s="31"/>
      <c r="J21" s="34"/>
      <c r="K21" s="34"/>
      <c r="L21" s="34"/>
      <c r="M21" s="31"/>
      <c r="N21" s="31"/>
      <c r="O21" s="29"/>
    </row>
    <row r="22" spans="1:15" ht="7.5" customHeight="1" x14ac:dyDescent="0.2"/>
    <row r="23" spans="1:15" ht="22.5" customHeight="1" x14ac:dyDescent="0.2">
      <c r="C23" s="100" t="s">
        <v>54</v>
      </c>
      <c r="D23" s="101">
        <f>'Base Year'!$AM$425</f>
        <v>0</v>
      </c>
      <c r="E23" s="279" t="s">
        <v>55</v>
      </c>
      <c r="F23" s="280"/>
      <c r="G23" s="280"/>
      <c r="H23" s="101">
        <f>'Option Year 1'!$AM$425</f>
        <v>0</v>
      </c>
      <c r="I23" s="295" t="s">
        <v>56</v>
      </c>
      <c r="J23" s="296"/>
      <c r="K23" s="296"/>
      <c r="L23" s="101">
        <f>D23+H23</f>
        <v>0</v>
      </c>
      <c r="M23" s="28"/>
    </row>
    <row r="24" spans="1:15" ht="10.5" x14ac:dyDescent="0.25">
      <c r="C24" s="58" t="s">
        <v>287</v>
      </c>
      <c r="D24" s="59">
        <f>'Base Year'!P425+'Base Year'!AB425+'Base Year'!AG425</f>
        <v>0</v>
      </c>
      <c r="E24" s="281" t="s">
        <v>287</v>
      </c>
      <c r="F24" s="282"/>
      <c r="G24" s="282"/>
      <c r="H24" s="36">
        <f>'Option Year 1'!P425+'Option Year 1'!AB425+'Option Year 1'!AG425</f>
        <v>0</v>
      </c>
      <c r="I24" s="291" t="s">
        <v>57</v>
      </c>
      <c r="J24" s="292"/>
      <c r="K24" s="292"/>
      <c r="L24" s="55">
        <f>D24+H24</f>
        <v>0</v>
      </c>
      <c r="M24" s="28"/>
    </row>
    <row r="25" spans="1:15" ht="11.25" customHeight="1" x14ac:dyDescent="0.2">
      <c r="C25" s="102" t="s">
        <v>58</v>
      </c>
      <c r="D25" s="61" t="e">
        <f>D24/D23</f>
        <v>#DIV/0!</v>
      </c>
      <c r="E25" s="283" t="s">
        <v>58</v>
      </c>
      <c r="F25" s="284"/>
      <c r="G25" s="284"/>
      <c r="H25" s="61" t="e">
        <f>H24/H23</f>
        <v>#DIV/0!</v>
      </c>
      <c r="I25" s="283" t="s">
        <v>58</v>
      </c>
      <c r="J25" s="284"/>
      <c r="K25" s="284"/>
      <c r="L25" s="61" t="e">
        <f>L24/L23</f>
        <v>#DIV/0!</v>
      </c>
      <c r="M25" s="28"/>
    </row>
    <row r="26" spans="1:15" ht="11.25" customHeight="1" x14ac:dyDescent="0.25">
      <c r="C26" s="58" t="s">
        <v>59</v>
      </c>
      <c r="D26" s="59">
        <f>'Base Year'!AM74+'Base Year'!AM143+'Base Year'!AM212</f>
        <v>0</v>
      </c>
      <c r="E26" s="281" t="s">
        <v>59</v>
      </c>
      <c r="F26" s="282"/>
      <c r="G26" s="282"/>
      <c r="H26" s="36">
        <f>'Option Year 1'!AM74+'Option Year 1'!AM143+'Option Year 1'!AM212</f>
        <v>0</v>
      </c>
      <c r="I26" s="291" t="s">
        <v>60</v>
      </c>
      <c r="J26" s="292"/>
      <c r="K26" s="292"/>
      <c r="L26" s="55">
        <f>D26+H26</f>
        <v>0</v>
      </c>
      <c r="M26" s="28"/>
    </row>
    <row r="27" spans="1:15" ht="11.25" customHeight="1" x14ac:dyDescent="0.25">
      <c r="C27" s="60" t="s">
        <v>61</v>
      </c>
      <c r="D27" s="61" t="e">
        <f>D26/D23</f>
        <v>#DIV/0!</v>
      </c>
      <c r="E27" s="283" t="s">
        <v>61</v>
      </c>
      <c r="F27" s="284"/>
      <c r="G27" s="284"/>
      <c r="H27" s="37" t="e">
        <f>H26/H23</f>
        <v>#DIV/0!</v>
      </c>
      <c r="I27" s="293" t="s">
        <v>61</v>
      </c>
      <c r="J27" s="294"/>
      <c r="K27" s="294"/>
      <c r="L27" s="37" t="e">
        <f>L26/L23</f>
        <v>#DIV/0!</v>
      </c>
      <c r="M27" s="28"/>
    </row>
    <row r="28" spans="1:15" ht="11.25" customHeight="1" x14ac:dyDescent="0.25">
      <c r="C28" s="58" t="s">
        <v>62</v>
      </c>
      <c r="D28" s="59">
        <f>D23-D26</f>
        <v>0</v>
      </c>
      <c r="E28" s="281" t="s">
        <v>62</v>
      </c>
      <c r="F28" s="282"/>
      <c r="G28" s="282"/>
      <c r="H28" s="36">
        <f>H23-H26</f>
        <v>0</v>
      </c>
      <c r="I28" s="291" t="s">
        <v>62</v>
      </c>
      <c r="J28" s="292"/>
      <c r="K28" s="292"/>
      <c r="L28" s="55">
        <f>D28+H28</f>
        <v>0</v>
      </c>
      <c r="M28" s="28"/>
    </row>
    <row r="29" spans="1:15" ht="11.25" customHeight="1" x14ac:dyDescent="0.25">
      <c r="C29" s="60" t="s">
        <v>61</v>
      </c>
      <c r="D29" s="61" t="e">
        <f>D28/D23</f>
        <v>#DIV/0!</v>
      </c>
      <c r="E29" s="283" t="s">
        <v>61</v>
      </c>
      <c r="F29" s="284"/>
      <c r="G29" s="284"/>
      <c r="H29" s="37" t="e">
        <f>H28/H23</f>
        <v>#DIV/0!</v>
      </c>
      <c r="I29" s="293" t="s">
        <v>61</v>
      </c>
      <c r="J29" s="294"/>
      <c r="K29" s="294"/>
      <c r="L29" s="56" t="e">
        <f>L28/L23</f>
        <v>#DIV/0!</v>
      </c>
      <c r="M29" s="28"/>
    </row>
    <row r="30" spans="1:15" ht="11.25" customHeight="1" x14ac:dyDescent="0.25">
      <c r="C30" s="58" t="s">
        <v>37</v>
      </c>
      <c r="D30" s="38">
        <f>'Base Year'!$AK$425</f>
        <v>0</v>
      </c>
      <c r="E30" s="281" t="s">
        <v>37</v>
      </c>
      <c r="F30" s="282"/>
      <c r="G30" s="282"/>
      <c r="H30" s="36">
        <f>'Option Year 1'!$AK$425</f>
        <v>0</v>
      </c>
      <c r="I30" s="291" t="s">
        <v>63</v>
      </c>
      <c r="J30" s="292"/>
      <c r="K30" s="292"/>
      <c r="L30" s="55">
        <f>D30+H30</f>
        <v>0</v>
      </c>
      <c r="M30" s="28"/>
    </row>
    <row r="31" spans="1:15" ht="11.25" customHeight="1" x14ac:dyDescent="0.25">
      <c r="C31" s="60" t="s">
        <v>64</v>
      </c>
      <c r="D31" s="61" t="e">
        <f>D30/D23</f>
        <v>#DIV/0!</v>
      </c>
      <c r="E31" s="283" t="s">
        <v>64</v>
      </c>
      <c r="F31" s="284"/>
      <c r="G31" s="284"/>
      <c r="H31" s="37" t="e">
        <f>H30/H23</f>
        <v>#DIV/0!</v>
      </c>
      <c r="I31" s="293" t="s">
        <v>64</v>
      </c>
      <c r="J31" s="294"/>
      <c r="K31" s="294"/>
      <c r="L31" s="37" t="e">
        <f>L30/L23</f>
        <v>#DIV/0!</v>
      </c>
      <c r="M31" s="28"/>
    </row>
    <row r="32" spans="1:15" ht="11.25" customHeight="1" x14ac:dyDescent="0.2">
      <c r="C32" s="62" t="s">
        <v>65</v>
      </c>
      <c r="D32" s="65">
        <f>'Base Year'!$X$425</f>
        <v>0</v>
      </c>
      <c r="E32" s="287" t="s">
        <v>66</v>
      </c>
      <c r="F32" s="288"/>
      <c r="G32" s="288"/>
      <c r="H32" s="64">
        <f>'Option Year 1'!$X$425</f>
        <v>0</v>
      </c>
      <c r="I32" s="287" t="s">
        <v>67</v>
      </c>
      <c r="J32" s="288"/>
      <c r="K32" s="288"/>
      <c r="L32" s="64">
        <f>D32+H32</f>
        <v>0</v>
      </c>
      <c r="M32" s="28"/>
    </row>
    <row r="33" spans="3:16" ht="11.25" customHeight="1" x14ac:dyDescent="0.25">
      <c r="C33" s="62" t="s">
        <v>68</v>
      </c>
      <c r="D33" s="65" t="s">
        <v>69</v>
      </c>
      <c r="E33" s="289" t="s">
        <v>70</v>
      </c>
      <c r="F33" s="290"/>
      <c r="G33" s="290"/>
      <c r="H33" s="66" t="s">
        <v>69</v>
      </c>
      <c r="I33" s="289" t="s">
        <v>71</v>
      </c>
      <c r="J33" s="290"/>
      <c r="K33" s="290"/>
      <c r="L33" s="66" t="s">
        <v>69</v>
      </c>
      <c r="M33" s="28"/>
    </row>
    <row r="34" spans="3:16" ht="22.5" customHeight="1" x14ac:dyDescent="0.2">
      <c r="C34" s="57" t="s">
        <v>72</v>
      </c>
      <c r="D34" s="63">
        <f>'Base Year'!$AK$425</f>
        <v>0</v>
      </c>
      <c r="E34" s="285" t="s">
        <v>73</v>
      </c>
      <c r="F34" s="286"/>
      <c r="G34" s="286"/>
      <c r="H34" s="63">
        <f>'Option Year 1'!$AM$425</f>
        <v>0</v>
      </c>
      <c r="I34" s="285" t="s">
        <v>74</v>
      </c>
      <c r="J34" s="286"/>
      <c r="K34" s="286"/>
      <c r="L34" s="63">
        <f>D34+H34</f>
        <v>0</v>
      </c>
      <c r="M34" s="28"/>
    </row>
    <row r="35" spans="3:16" ht="10.5" x14ac:dyDescent="0.25">
      <c r="D35" s="40"/>
      <c r="E35" s="39"/>
      <c r="F35" s="39"/>
      <c r="G35" s="41"/>
      <c r="H35" s="42"/>
      <c r="I35" s="42"/>
      <c r="J35" s="43"/>
      <c r="K35" s="43"/>
      <c r="L35" s="32"/>
      <c r="M35" s="28"/>
      <c r="N35" s="28"/>
    </row>
    <row r="36" spans="3:16" ht="10.5" x14ac:dyDescent="0.25">
      <c r="C36" s="48"/>
      <c r="D36" s="44" t="s">
        <v>75</v>
      </c>
      <c r="I36" s="45"/>
      <c r="J36" s="45"/>
      <c r="K36" s="45"/>
      <c r="L36" s="28"/>
      <c r="N36" s="28"/>
    </row>
    <row r="37" spans="3:16" ht="4.5" customHeight="1" x14ac:dyDescent="0.25">
      <c r="C37" s="49"/>
      <c r="D37" s="49"/>
      <c r="G37" s="35"/>
      <c r="H37" s="45"/>
      <c r="I37" s="45"/>
      <c r="J37" s="28"/>
      <c r="K37" s="28"/>
      <c r="L37" s="32"/>
      <c r="M37" s="28"/>
      <c r="N37" s="28"/>
    </row>
    <row r="38" spans="3:16" ht="10.5" x14ac:dyDescent="0.25">
      <c r="C38" s="44"/>
      <c r="D38" s="50"/>
      <c r="G38" s="28"/>
      <c r="H38" s="45"/>
      <c r="I38" s="45"/>
      <c r="J38" s="28"/>
      <c r="K38" s="28"/>
      <c r="L38" s="32"/>
      <c r="M38" s="28"/>
      <c r="N38" s="28"/>
    </row>
    <row r="39" spans="3:16" ht="10.5" x14ac:dyDescent="0.25">
      <c r="C39" s="49"/>
      <c r="D39" s="51"/>
      <c r="G39" s="28"/>
      <c r="H39" s="45"/>
      <c r="I39" s="45"/>
      <c r="J39" s="28"/>
      <c r="K39" s="28"/>
      <c r="L39" s="32"/>
      <c r="M39" s="28"/>
      <c r="N39" s="28"/>
      <c r="P39" s="28" t="s">
        <v>76</v>
      </c>
    </row>
    <row r="40" spans="3:16" ht="10.5" x14ac:dyDescent="0.25">
      <c r="C40" s="44"/>
      <c r="D40" s="50"/>
      <c r="E40" s="32" t="s">
        <v>4</v>
      </c>
      <c r="G40" s="28"/>
      <c r="H40" s="45"/>
      <c r="I40" s="45"/>
      <c r="J40" s="28"/>
      <c r="K40" s="28"/>
      <c r="L40" s="32"/>
      <c r="M40" s="28"/>
      <c r="N40" s="28"/>
    </row>
    <row r="41" spans="3:16" ht="10.5" x14ac:dyDescent="0.25">
      <c r="D41" s="51"/>
      <c r="G41" s="28"/>
      <c r="H41" s="45"/>
      <c r="I41" s="45"/>
      <c r="J41" s="28"/>
      <c r="K41" s="28"/>
      <c r="L41" s="32"/>
      <c r="M41" s="28"/>
      <c r="N41" s="28"/>
    </row>
    <row r="42" spans="3:16" ht="10.5" x14ac:dyDescent="0.25">
      <c r="C42" s="44"/>
      <c r="D42" s="50"/>
      <c r="G42" s="28"/>
      <c r="H42" s="45"/>
      <c r="I42" s="45"/>
      <c r="J42" s="28"/>
      <c r="K42" s="28"/>
      <c r="L42" s="32"/>
      <c r="M42" s="28"/>
      <c r="N42" s="28"/>
    </row>
    <row r="43" spans="3:16" ht="10.5" x14ac:dyDescent="0.25">
      <c r="D43" s="51"/>
      <c r="G43" s="28"/>
      <c r="H43" s="45"/>
      <c r="I43" s="45"/>
      <c r="J43" s="28"/>
      <c r="K43" s="28"/>
      <c r="L43" s="32"/>
      <c r="M43" s="28"/>
      <c r="N43" s="28"/>
    </row>
    <row r="44" spans="3:16" ht="10.5" x14ac:dyDescent="0.25">
      <c r="C44" s="44"/>
      <c r="D44" s="50"/>
      <c r="G44" s="28"/>
      <c r="H44" s="45"/>
      <c r="I44" s="45"/>
      <c r="J44" s="28"/>
      <c r="K44" s="28"/>
      <c r="L44" s="32"/>
      <c r="M44" s="28"/>
      <c r="N44" s="28"/>
    </row>
    <row r="45" spans="3:16" ht="10.5" x14ac:dyDescent="0.25">
      <c r="D45" s="51"/>
      <c r="G45" s="28"/>
      <c r="H45" s="45"/>
      <c r="I45" s="45"/>
      <c r="J45" s="28"/>
      <c r="K45" s="28"/>
      <c r="L45" s="32"/>
      <c r="M45" s="28"/>
      <c r="N45" s="28"/>
    </row>
    <row r="46" spans="3:16" ht="17.25" customHeight="1" x14ac:dyDescent="0.25">
      <c r="C46" s="44"/>
      <c r="D46" s="52"/>
      <c r="G46" s="35"/>
      <c r="H46" s="35"/>
      <c r="I46" s="35"/>
      <c r="J46" s="32"/>
      <c r="K46" s="32"/>
      <c r="L46" s="32"/>
      <c r="M46" s="28"/>
      <c r="N46" s="28"/>
    </row>
    <row r="47" spans="3:16" ht="17.25" customHeight="1" x14ac:dyDescent="0.25">
      <c r="C47" s="44"/>
      <c r="D47" s="52"/>
      <c r="G47" s="35"/>
      <c r="H47" s="35"/>
      <c r="I47" s="35"/>
      <c r="J47" s="32"/>
      <c r="K47" s="32"/>
      <c r="L47" s="32"/>
      <c r="M47" s="28"/>
      <c r="N47" s="28"/>
    </row>
    <row r="48" spans="3:16" ht="41.25" customHeight="1" x14ac:dyDescent="0.25">
      <c r="C48" s="53"/>
      <c r="D48" s="54"/>
      <c r="G48" s="35"/>
      <c r="H48" s="35"/>
      <c r="I48" s="35"/>
      <c r="J48" s="32"/>
      <c r="K48" s="32"/>
      <c r="L48" s="32"/>
      <c r="M48" s="28"/>
      <c r="N48" s="28"/>
    </row>
    <row r="49" spans="4:7" x14ac:dyDescent="0.2">
      <c r="D49" s="46"/>
      <c r="E49" s="46"/>
      <c r="F49" s="46"/>
      <c r="G49" s="46"/>
    </row>
  </sheetData>
  <mergeCells count="34">
    <mergeCell ref="I23:K23"/>
    <mergeCell ref="I24:K24"/>
    <mergeCell ref="I25:K25"/>
    <mergeCell ref="I26:K26"/>
    <mergeCell ref="I27:K27"/>
    <mergeCell ref="E28:G28"/>
    <mergeCell ref="I34:K34"/>
    <mergeCell ref="E29:G29"/>
    <mergeCell ref="E30:G30"/>
    <mergeCell ref="E31:G31"/>
    <mergeCell ref="E32:G32"/>
    <mergeCell ref="E33:G33"/>
    <mergeCell ref="E34:G34"/>
    <mergeCell ref="I28:K28"/>
    <mergeCell ref="I29:K29"/>
    <mergeCell ref="I30:K30"/>
    <mergeCell ref="I31:K31"/>
    <mergeCell ref="I32:K32"/>
    <mergeCell ref="I33:K33"/>
    <mergeCell ref="E23:G23"/>
    <mergeCell ref="E24:G24"/>
    <mergeCell ref="E25:G25"/>
    <mergeCell ref="E26:G26"/>
    <mergeCell ref="E27:G27"/>
    <mergeCell ref="A1:O1"/>
    <mergeCell ref="B5:N5"/>
    <mergeCell ref="B12:N12"/>
    <mergeCell ref="B17:N17"/>
    <mergeCell ref="M2:M3"/>
    <mergeCell ref="N2:N3"/>
    <mergeCell ref="H2:L2"/>
    <mergeCell ref="B2:B3"/>
    <mergeCell ref="C2:C3"/>
    <mergeCell ref="D2:G2"/>
  </mergeCells>
  <phoneticPr fontId="0" type="noConversion"/>
  <printOptions horizontalCentered="1"/>
  <pageMargins left="0.25" right="0.25" top="0.75" bottom="0.75" header="0.3" footer="0.3"/>
  <pageSetup scale="69" orientation="landscape" r:id="rId1"/>
  <headerFooter alignWithMargins="0">
    <oddHeader>&amp;C&amp;"Arial,Bold"&amp;14Attachment 8 - Volume III Cost Template&amp;"Arial,Regular"&amp;10
&amp;"Arial,Bold"&amp;12Total Summary</oddHeader>
    <oddFooter>&amp;CPage &amp;P of &amp;N&amp;RRevised: 20 May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25"/>
  <sheetViews>
    <sheetView showGridLines="0" zoomScale="80" zoomScaleNormal="80" workbookViewId="0">
      <pane ySplit="4" topLeftCell="A5" activePane="bottomLeft" state="frozen"/>
      <selection pane="bottomLeft" activeCell="AA7" sqref="AA7:AK7"/>
    </sheetView>
  </sheetViews>
  <sheetFormatPr defaultColWidth="12.81640625" defaultRowHeight="10" x14ac:dyDescent="0.2"/>
  <cols>
    <col min="1" max="2" width="12.7265625" style="28" customWidth="1"/>
    <col min="3" max="4" width="12.7265625" style="32" customWidth="1"/>
    <col min="5" max="6" width="12.7265625" style="219" customWidth="1"/>
    <col min="7" max="7" width="18.7265625" style="32" customWidth="1"/>
    <col min="8" max="9" width="12.7265625" style="220" customWidth="1"/>
    <col min="10" max="11" width="12.7265625" style="32" customWidth="1"/>
    <col min="12" max="13" width="12.7265625" style="219" customWidth="1"/>
    <col min="14" max="14" width="12.7265625" style="32" customWidth="1"/>
    <col min="15" max="16" width="12.7265625" style="220" customWidth="1"/>
    <col min="17" max="18" width="12.7265625" style="32" customWidth="1"/>
    <col min="19" max="20" width="12.7265625" style="219" customWidth="1"/>
    <col min="21" max="21" width="12.7265625" style="32" customWidth="1"/>
    <col min="22" max="23" width="12.7265625" style="220" customWidth="1"/>
    <col min="24" max="24" width="15.7265625" style="220" customWidth="1"/>
    <col min="25" max="25" width="1.7265625" style="47" customWidth="1"/>
    <col min="26" max="26" width="12.7265625" style="28" customWidth="1"/>
    <col min="27" max="27" width="12.7265625" style="32" customWidth="1"/>
    <col min="28" max="36" width="12.7265625" style="220" customWidth="1"/>
    <col min="37" max="37" width="15.7265625" style="32" customWidth="1"/>
    <col min="38" max="38" width="1.7265625" style="28" customWidth="1"/>
    <col min="39" max="16384" width="12.81640625" style="28"/>
  </cols>
  <sheetData>
    <row r="1" spans="1:39" ht="22.5" customHeight="1" x14ac:dyDescent="0.2">
      <c r="A1" s="313" t="s">
        <v>77</v>
      </c>
      <c r="B1" s="313"/>
      <c r="C1" s="313"/>
      <c r="D1" s="313"/>
      <c r="E1" s="313"/>
      <c r="F1" s="313"/>
      <c r="G1" s="313"/>
      <c r="H1" s="313"/>
      <c r="I1" s="313"/>
      <c r="J1" s="313"/>
      <c r="K1" s="313"/>
      <c r="L1" s="313"/>
      <c r="M1" s="313"/>
      <c r="N1" s="313"/>
      <c r="O1" s="313"/>
      <c r="P1" s="313"/>
      <c r="Q1" s="313"/>
      <c r="R1" s="313"/>
      <c r="S1" s="313"/>
      <c r="T1" s="313"/>
      <c r="U1" s="313"/>
      <c r="V1" s="313"/>
      <c r="W1" s="313"/>
      <c r="X1" s="313"/>
      <c r="Y1" s="209"/>
      <c r="Z1" s="307" t="s">
        <v>78</v>
      </c>
      <c r="AA1" s="307"/>
      <c r="AB1" s="307"/>
      <c r="AC1" s="307"/>
      <c r="AD1" s="307"/>
      <c r="AE1" s="307"/>
      <c r="AF1" s="307"/>
      <c r="AG1" s="307"/>
      <c r="AH1" s="307"/>
      <c r="AI1" s="307"/>
      <c r="AJ1" s="307"/>
      <c r="AK1" s="307"/>
      <c r="AM1" s="303" t="s">
        <v>79</v>
      </c>
    </row>
    <row r="2" spans="1:39" ht="22.5" customHeight="1" x14ac:dyDescent="0.2">
      <c r="A2" s="308" t="s">
        <v>33</v>
      </c>
      <c r="B2" s="221" t="s">
        <v>34</v>
      </c>
      <c r="C2" s="310" t="s">
        <v>80</v>
      </c>
      <c r="D2" s="310"/>
      <c r="E2" s="310"/>
      <c r="F2" s="310"/>
      <c r="G2" s="310"/>
      <c r="H2" s="310"/>
      <c r="I2" s="310"/>
      <c r="J2" s="304" t="s">
        <v>284</v>
      </c>
      <c r="K2" s="304"/>
      <c r="L2" s="304"/>
      <c r="M2" s="304"/>
      <c r="N2" s="304"/>
      <c r="O2" s="304"/>
      <c r="P2" s="304"/>
      <c r="Q2" s="311" t="s">
        <v>81</v>
      </c>
      <c r="R2" s="311"/>
      <c r="S2" s="311"/>
      <c r="T2" s="311"/>
      <c r="U2" s="311"/>
      <c r="V2" s="311"/>
      <c r="W2" s="311"/>
      <c r="X2" s="303" t="s">
        <v>82</v>
      </c>
      <c r="Y2" s="75"/>
      <c r="Z2" s="308" t="s">
        <v>33</v>
      </c>
      <c r="AA2" s="312" t="s">
        <v>83</v>
      </c>
      <c r="AB2" s="312"/>
      <c r="AC2" s="312"/>
      <c r="AD2" s="312"/>
      <c r="AE2" s="312"/>
      <c r="AF2" s="302" t="s">
        <v>84</v>
      </c>
      <c r="AG2" s="302"/>
      <c r="AH2" s="302"/>
      <c r="AI2" s="302"/>
      <c r="AJ2" s="302" t="s">
        <v>37</v>
      </c>
      <c r="AK2" s="303" t="s">
        <v>85</v>
      </c>
      <c r="AM2" s="303"/>
    </row>
    <row r="3" spans="1:39" ht="56.25" customHeight="1" x14ac:dyDescent="0.2">
      <c r="A3" s="309"/>
      <c r="B3" s="222" t="s">
        <v>86</v>
      </c>
      <c r="C3" s="184" t="s">
        <v>87</v>
      </c>
      <c r="D3" s="184" t="s">
        <v>88</v>
      </c>
      <c r="E3" s="184" t="s">
        <v>89</v>
      </c>
      <c r="F3" s="184" t="s">
        <v>14</v>
      </c>
      <c r="G3" s="79" t="s">
        <v>90</v>
      </c>
      <c r="H3" s="184" t="s">
        <v>91</v>
      </c>
      <c r="I3" s="223" t="s">
        <v>41</v>
      </c>
      <c r="J3" s="73" t="s">
        <v>87</v>
      </c>
      <c r="K3" s="73" t="s">
        <v>88</v>
      </c>
      <c r="L3" s="73" t="s">
        <v>89</v>
      </c>
      <c r="M3" s="73" t="s">
        <v>14</v>
      </c>
      <c r="N3" s="73" t="s">
        <v>92</v>
      </c>
      <c r="O3" s="74" t="s">
        <v>91</v>
      </c>
      <c r="P3" s="224" t="s">
        <v>41</v>
      </c>
      <c r="Q3" s="79" t="s">
        <v>87</v>
      </c>
      <c r="R3" s="79" t="s">
        <v>88</v>
      </c>
      <c r="S3" s="79" t="s">
        <v>89</v>
      </c>
      <c r="T3" s="79" t="s">
        <v>14</v>
      </c>
      <c r="U3" s="79" t="s">
        <v>92</v>
      </c>
      <c r="V3" s="184" t="s">
        <v>91</v>
      </c>
      <c r="W3" s="223" t="s">
        <v>41</v>
      </c>
      <c r="X3" s="304"/>
      <c r="Y3" s="82"/>
      <c r="Z3" s="309"/>
      <c r="AA3" s="80" t="s">
        <v>93</v>
      </c>
      <c r="AB3" s="73" t="s">
        <v>281</v>
      </c>
      <c r="AC3" s="74" t="s">
        <v>40</v>
      </c>
      <c r="AD3" s="74" t="s">
        <v>42</v>
      </c>
      <c r="AE3" s="73" t="s">
        <v>94</v>
      </c>
      <c r="AF3" s="74" t="s">
        <v>93</v>
      </c>
      <c r="AG3" s="73" t="s">
        <v>281</v>
      </c>
      <c r="AH3" s="74" t="s">
        <v>40</v>
      </c>
      <c r="AI3" s="80" t="s">
        <v>95</v>
      </c>
      <c r="AJ3" s="302"/>
      <c r="AK3" s="304"/>
      <c r="AM3" s="303"/>
    </row>
    <row r="4" spans="1:39" s="88" customFormat="1" ht="5.15" customHeight="1" x14ac:dyDescent="0.2">
      <c r="A4" s="210"/>
      <c r="B4" s="211"/>
      <c r="C4" s="83"/>
      <c r="D4" s="83"/>
      <c r="E4" s="83"/>
      <c r="F4" s="83"/>
      <c r="G4" s="84"/>
      <c r="H4" s="83"/>
      <c r="I4" s="85"/>
      <c r="J4" s="84"/>
      <c r="K4" s="84"/>
      <c r="L4" s="84"/>
      <c r="M4" s="84"/>
      <c r="N4" s="84"/>
      <c r="O4" s="83"/>
      <c r="P4" s="85"/>
      <c r="Q4" s="84"/>
      <c r="R4" s="84"/>
      <c r="S4" s="84"/>
      <c r="T4" s="84"/>
      <c r="U4" s="84"/>
      <c r="V4" s="83"/>
      <c r="W4" s="85"/>
      <c r="X4" s="212"/>
      <c r="Y4" s="85"/>
      <c r="Z4" s="210"/>
      <c r="AA4" s="86"/>
      <c r="AB4" s="84"/>
      <c r="AC4" s="83"/>
      <c r="AD4" s="83"/>
      <c r="AE4" s="84"/>
      <c r="AF4" s="83"/>
      <c r="AG4" s="84"/>
      <c r="AH4" s="83"/>
      <c r="AI4" s="86"/>
      <c r="AJ4" s="86"/>
      <c r="AK4" s="213"/>
      <c r="AM4" s="214"/>
    </row>
    <row r="5" spans="1:39" s="69" customFormat="1" ht="22.5" customHeight="1" x14ac:dyDescent="0.25">
      <c r="A5" s="305" t="s">
        <v>44</v>
      </c>
      <c r="B5" s="305"/>
      <c r="C5" s="305"/>
      <c r="D5" s="305"/>
      <c r="E5" s="305"/>
      <c r="F5" s="305"/>
      <c r="G5" s="305"/>
      <c r="H5" s="305"/>
      <c r="I5" s="305"/>
      <c r="J5" s="305"/>
      <c r="K5" s="305"/>
      <c r="L5" s="305"/>
      <c r="M5" s="305"/>
      <c r="N5" s="305"/>
      <c r="O5" s="305"/>
      <c r="P5" s="305"/>
      <c r="Q5" s="305"/>
      <c r="R5" s="305"/>
      <c r="S5" s="305"/>
      <c r="T5" s="305"/>
      <c r="U5" s="305"/>
      <c r="V5" s="305"/>
      <c r="W5" s="305"/>
      <c r="X5" s="305"/>
      <c r="Z5" s="305" t="s">
        <v>96</v>
      </c>
      <c r="AA5" s="305"/>
      <c r="AB5" s="305"/>
      <c r="AC5" s="305"/>
      <c r="AD5" s="305"/>
      <c r="AE5" s="305"/>
      <c r="AF5" s="305"/>
      <c r="AG5" s="305"/>
      <c r="AH5" s="305"/>
      <c r="AI5" s="305"/>
      <c r="AJ5" s="305"/>
      <c r="AK5" s="305"/>
      <c r="AM5" s="81" t="s">
        <v>97</v>
      </c>
    </row>
    <row r="6" spans="1:39" s="87" customFormat="1" ht="7" customHeight="1" x14ac:dyDescent="0.25">
      <c r="A6" s="215"/>
      <c r="B6" s="215"/>
      <c r="C6" s="215"/>
      <c r="D6" s="215"/>
      <c r="E6" s="215"/>
      <c r="F6" s="215"/>
      <c r="G6" s="215"/>
      <c r="H6" s="215"/>
      <c r="I6" s="215"/>
      <c r="J6" s="215"/>
      <c r="K6" s="215"/>
      <c r="L6" s="215"/>
      <c r="M6" s="215"/>
      <c r="N6" s="215"/>
      <c r="O6" s="215"/>
      <c r="P6" s="215"/>
      <c r="Q6" s="215"/>
      <c r="R6" s="215"/>
      <c r="S6" s="215"/>
      <c r="T6" s="215"/>
      <c r="U6" s="215"/>
      <c r="V6" s="215"/>
      <c r="W6" s="215"/>
      <c r="X6" s="215"/>
      <c r="Z6" s="215"/>
      <c r="AA6" s="215"/>
      <c r="AB6" s="215"/>
      <c r="AC6" s="215"/>
      <c r="AD6" s="215"/>
      <c r="AE6" s="215"/>
      <c r="AF6" s="215"/>
      <c r="AG6" s="215"/>
      <c r="AH6" s="215"/>
      <c r="AI6" s="215"/>
      <c r="AJ6" s="215"/>
      <c r="AK6" s="215"/>
      <c r="AM6" s="216"/>
    </row>
    <row r="7" spans="1:39" ht="22.5" customHeight="1" x14ac:dyDescent="0.2">
      <c r="A7" s="71" t="s">
        <v>45</v>
      </c>
      <c r="B7" s="306" t="s">
        <v>98</v>
      </c>
      <c r="C7" s="306"/>
      <c r="D7" s="306"/>
      <c r="E7" s="306"/>
      <c r="F7" s="306"/>
      <c r="G7" s="306"/>
      <c r="H7" s="306"/>
      <c r="I7" s="306"/>
      <c r="J7" s="306"/>
      <c r="K7" s="306"/>
      <c r="L7" s="306"/>
      <c r="M7" s="306"/>
      <c r="N7" s="306"/>
      <c r="O7" s="306"/>
      <c r="P7" s="306"/>
      <c r="Q7" s="306"/>
      <c r="R7" s="306"/>
      <c r="S7" s="306"/>
      <c r="T7" s="306"/>
      <c r="U7" s="306"/>
      <c r="V7" s="306"/>
      <c r="W7" s="306"/>
      <c r="X7" s="306"/>
      <c r="Y7" s="76"/>
      <c r="Z7" s="71" t="str">
        <f>$A7</f>
        <v>Task 1</v>
      </c>
      <c r="AA7" s="306" t="str">
        <f t="shared" ref="AA7" si="0">$B$7</f>
        <v>Description</v>
      </c>
      <c r="AB7" s="306"/>
      <c r="AC7" s="306"/>
      <c r="AD7" s="306"/>
      <c r="AE7" s="306"/>
      <c r="AF7" s="306"/>
      <c r="AG7" s="306"/>
      <c r="AH7" s="306"/>
      <c r="AI7" s="306"/>
      <c r="AJ7" s="306"/>
      <c r="AK7" s="306"/>
      <c r="AM7" s="71" t="str">
        <f>$A7</f>
        <v>Task 1</v>
      </c>
    </row>
    <row r="8" spans="1:39" ht="22.5" customHeight="1" x14ac:dyDescent="0.2">
      <c r="A8" s="78">
        <v>1.1000000000000001</v>
      </c>
      <c r="B8" s="319" t="s">
        <v>98</v>
      </c>
      <c r="C8" s="319"/>
      <c r="D8" s="319"/>
      <c r="E8" s="319"/>
      <c r="F8" s="319"/>
      <c r="G8" s="319"/>
      <c r="H8" s="319"/>
      <c r="I8" s="319"/>
      <c r="J8" s="319"/>
      <c r="K8" s="319"/>
      <c r="L8" s="319"/>
      <c r="M8" s="319"/>
      <c r="N8" s="319"/>
      <c r="O8" s="319"/>
      <c r="P8" s="319"/>
      <c r="Q8" s="319"/>
      <c r="R8" s="319"/>
      <c r="S8" s="319"/>
      <c r="T8" s="319"/>
      <c r="U8" s="319"/>
      <c r="V8" s="319"/>
      <c r="W8" s="319"/>
      <c r="X8" s="319"/>
      <c r="Y8" s="77"/>
      <c r="Z8" s="78">
        <f>$A8</f>
        <v>1.1000000000000001</v>
      </c>
      <c r="AA8" s="319" t="str">
        <f>$B$8</f>
        <v>Description</v>
      </c>
      <c r="AB8" s="319"/>
      <c r="AC8" s="319"/>
      <c r="AD8" s="319"/>
      <c r="AE8" s="319"/>
      <c r="AF8" s="319"/>
      <c r="AG8" s="319"/>
      <c r="AH8" s="319"/>
      <c r="AI8" s="319"/>
      <c r="AJ8" s="319"/>
      <c r="AK8" s="319"/>
      <c r="AM8" s="78">
        <f>$A8</f>
        <v>1.1000000000000001</v>
      </c>
    </row>
    <row r="9" spans="1:39" ht="13" customHeight="1" x14ac:dyDescent="0.2">
      <c r="A9" s="299" t="s">
        <v>99</v>
      </c>
      <c r="B9" s="300" t="s">
        <v>98</v>
      </c>
      <c r="C9" s="300"/>
      <c r="D9" s="300"/>
      <c r="E9" s="300"/>
      <c r="F9" s="300"/>
      <c r="G9" s="300"/>
      <c r="H9" s="300"/>
      <c r="I9" s="300"/>
      <c r="J9" s="300"/>
      <c r="K9" s="300"/>
      <c r="L9" s="300"/>
      <c r="M9" s="300"/>
      <c r="N9" s="300"/>
      <c r="O9" s="300"/>
      <c r="P9" s="300"/>
      <c r="Q9" s="300"/>
      <c r="R9" s="300"/>
      <c r="S9" s="300"/>
      <c r="T9" s="300"/>
      <c r="U9" s="300"/>
      <c r="V9" s="300"/>
      <c r="W9" s="300"/>
      <c r="X9" s="300"/>
      <c r="Y9" s="77"/>
      <c r="Z9" s="299" t="str">
        <f>$A9</f>
        <v>1.1.1</v>
      </c>
      <c r="AA9" s="300" t="str">
        <f>$B$9</f>
        <v>Description</v>
      </c>
      <c r="AB9" s="300"/>
      <c r="AC9" s="300"/>
      <c r="AD9" s="300"/>
      <c r="AE9" s="300"/>
      <c r="AF9" s="300"/>
      <c r="AG9" s="300"/>
      <c r="AH9" s="300"/>
      <c r="AI9" s="300"/>
      <c r="AJ9" s="300"/>
      <c r="AK9" s="300"/>
      <c r="AM9" s="314" t="str">
        <f>$Z9</f>
        <v>1.1.1</v>
      </c>
    </row>
    <row r="10" spans="1:39" ht="13" customHeight="1" x14ac:dyDescent="0.2">
      <c r="A10" s="299"/>
      <c r="B10" s="225" t="s">
        <v>100</v>
      </c>
      <c r="C10" s="226"/>
      <c r="D10" s="226">
        <v>0</v>
      </c>
      <c r="E10" s="226">
        <v>0</v>
      </c>
      <c r="F10" s="226">
        <v>0</v>
      </c>
      <c r="G10" s="301"/>
      <c r="H10" s="301"/>
      <c r="I10" s="315">
        <f>(G11*H11)+(G13*H13)+(G15*H15)</f>
        <v>0</v>
      </c>
      <c r="J10" s="227" t="s">
        <v>100</v>
      </c>
      <c r="K10" s="226">
        <v>0</v>
      </c>
      <c r="L10" s="226">
        <v>0</v>
      </c>
      <c r="M10" s="226">
        <v>0</v>
      </c>
      <c r="N10" s="316"/>
      <c r="O10" s="316"/>
      <c r="P10" s="315">
        <f>(N11*O11)+(N13*O13)+(N15*O15)</f>
        <v>0</v>
      </c>
      <c r="Q10" s="227" t="s">
        <v>100</v>
      </c>
      <c r="R10" s="226">
        <v>0</v>
      </c>
      <c r="S10" s="226">
        <v>0</v>
      </c>
      <c r="T10" s="226">
        <v>0</v>
      </c>
      <c r="U10" s="316"/>
      <c r="V10" s="316"/>
      <c r="W10" s="315">
        <f>(U11*V11)+(U13*V13)+(U15*V15)</f>
        <v>0</v>
      </c>
      <c r="X10" s="317">
        <f>I10+P10+W10</f>
        <v>0</v>
      </c>
      <c r="Y10" s="50"/>
      <c r="Z10" s="299"/>
      <c r="AA10" s="300"/>
      <c r="AB10" s="300"/>
      <c r="AC10" s="300"/>
      <c r="AD10" s="300"/>
      <c r="AE10" s="300"/>
      <c r="AF10" s="300"/>
      <c r="AG10" s="300"/>
      <c r="AH10" s="300"/>
      <c r="AI10" s="300"/>
      <c r="AJ10" s="300"/>
      <c r="AK10" s="300"/>
      <c r="AM10" s="314"/>
    </row>
    <row r="11" spans="1:39" ht="13" customHeight="1" x14ac:dyDescent="0.25">
      <c r="A11" s="299"/>
      <c r="B11" s="228" t="s">
        <v>101</v>
      </c>
      <c r="C11" s="89">
        <v>0</v>
      </c>
      <c r="D11" s="89">
        <f>ROUND(C11*D10,2)</f>
        <v>0</v>
      </c>
      <c r="E11" s="89">
        <f>ROUND(C11*E10,2)</f>
        <v>0</v>
      </c>
      <c r="F11" s="89">
        <f>ROUND(SUM(C11:E11)*F10,2)</f>
        <v>0</v>
      </c>
      <c r="G11" s="229">
        <f>SUM(C11:F11)</f>
        <v>0</v>
      </c>
      <c r="H11" s="70">
        <v>0</v>
      </c>
      <c r="I11" s="315"/>
      <c r="J11" s="89">
        <v>0</v>
      </c>
      <c r="K11" s="89">
        <f>ROUND(J11*K10,2)</f>
        <v>0</v>
      </c>
      <c r="L11" s="89">
        <f>ROUND(J11*L10,2)</f>
        <v>0</v>
      </c>
      <c r="M11" s="89">
        <f>ROUND(SUM(J11:L11)*M10,2)</f>
        <v>0</v>
      </c>
      <c r="N11" s="229">
        <f>SUM(J11:M11)</f>
        <v>0</v>
      </c>
      <c r="O11" s="70">
        <v>0</v>
      </c>
      <c r="P11" s="315"/>
      <c r="Q11" s="89">
        <v>0</v>
      </c>
      <c r="R11" s="89">
        <f>ROUND(Q11*R10,2)</f>
        <v>0</v>
      </c>
      <c r="S11" s="89">
        <f>ROUND(Q11*S10,2)</f>
        <v>0</v>
      </c>
      <c r="T11" s="89">
        <f>ROUND(SUM(Q11:S11)*T10,2)</f>
        <v>0</v>
      </c>
      <c r="U11" s="229">
        <f t="shared" ref="U11:U15" si="1">SUM(Q11:T11)</f>
        <v>0</v>
      </c>
      <c r="V11" s="70">
        <v>0</v>
      </c>
      <c r="W11" s="315"/>
      <c r="X11" s="317"/>
      <c r="Y11" s="217"/>
      <c r="Z11" s="299"/>
      <c r="AA11" s="318">
        <v>0</v>
      </c>
      <c r="AB11" s="318">
        <v>0</v>
      </c>
      <c r="AC11" s="318">
        <v>0</v>
      </c>
      <c r="AD11" s="318">
        <v>0</v>
      </c>
      <c r="AE11" s="318">
        <f>SUM(AA11:AD15)</f>
        <v>0</v>
      </c>
      <c r="AF11" s="318">
        <v>0</v>
      </c>
      <c r="AG11" s="318">
        <v>0</v>
      </c>
      <c r="AH11" s="318">
        <v>0</v>
      </c>
      <c r="AI11" s="318">
        <f>SUM(AF11:AH15)</f>
        <v>0</v>
      </c>
      <c r="AJ11" s="318">
        <v>0</v>
      </c>
      <c r="AK11" s="301">
        <f>AE11+AI11+AJ11</f>
        <v>0</v>
      </c>
      <c r="AM11" s="317">
        <f>X10+AK11</f>
        <v>0</v>
      </c>
    </row>
    <row r="12" spans="1:39" ht="13" customHeight="1" x14ac:dyDescent="0.2">
      <c r="A12" s="299"/>
      <c r="B12" s="225" t="s">
        <v>100</v>
      </c>
      <c r="C12" s="226"/>
      <c r="D12" s="226">
        <v>0</v>
      </c>
      <c r="E12" s="226">
        <v>0</v>
      </c>
      <c r="F12" s="226">
        <v>0</v>
      </c>
      <c r="G12" s="301"/>
      <c r="H12" s="301"/>
      <c r="I12" s="315"/>
      <c r="J12" s="227" t="s">
        <v>100</v>
      </c>
      <c r="K12" s="226">
        <v>0</v>
      </c>
      <c r="L12" s="226">
        <v>0</v>
      </c>
      <c r="M12" s="226">
        <v>0</v>
      </c>
      <c r="N12" s="301"/>
      <c r="O12" s="301"/>
      <c r="P12" s="315"/>
      <c r="Q12" s="227" t="s">
        <v>100</v>
      </c>
      <c r="R12" s="226">
        <v>0</v>
      </c>
      <c r="S12" s="226">
        <v>0</v>
      </c>
      <c r="T12" s="226">
        <v>0</v>
      </c>
      <c r="U12" s="301"/>
      <c r="V12" s="301"/>
      <c r="W12" s="315"/>
      <c r="X12" s="317"/>
      <c r="Y12" s="217"/>
      <c r="Z12" s="299"/>
      <c r="AA12" s="318"/>
      <c r="AB12" s="318"/>
      <c r="AC12" s="318"/>
      <c r="AD12" s="318"/>
      <c r="AE12" s="318"/>
      <c r="AF12" s="318"/>
      <c r="AG12" s="318"/>
      <c r="AH12" s="318"/>
      <c r="AI12" s="318"/>
      <c r="AJ12" s="318"/>
      <c r="AK12" s="301"/>
      <c r="AM12" s="317"/>
    </row>
    <row r="13" spans="1:39" ht="13" customHeight="1" x14ac:dyDescent="0.25">
      <c r="A13" s="299"/>
      <c r="B13" s="228" t="s">
        <v>102</v>
      </c>
      <c r="C13" s="89">
        <v>0</v>
      </c>
      <c r="D13" s="89">
        <f>ROUND(C13*D12,2)</f>
        <v>0</v>
      </c>
      <c r="E13" s="89">
        <f>ROUND(C13*E12,2)</f>
        <v>0</v>
      </c>
      <c r="F13" s="89">
        <f>ROUND(SUM(C13:E13)*F12,2)</f>
        <v>0</v>
      </c>
      <c r="G13" s="229">
        <f t="shared" ref="G13:G15" si="2">SUM(C13:F13)</f>
        <v>0</v>
      </c>
      <c r="H13" s="70">
        <v>0</v>
      </c>
      <c r="I13" s="315"/>
      <c r="J13" s="89">
        <v>0</v>
      </c>
      <c r="K13" s="89">
        <f>ROUND(J13*K12,2)</f>
        <v>0</v>
      </c>
      <c r="L13" s="89">
        <f>ROUND(J13*L12,2)</f>
        <v>0</v>
      </c>
      <c r="M13" s="89">
        <f>ROUND(SUM(J13:L13)*M12,2)</f>
        <v>0</v>
      </c>
      <c r="N13" s="229">
        <f t="shared" ref="N13:N15" si="3">SUM(J13:M13)</f>
        <v>0</v>
      </c>
      <c r="O13" s="70">
        <v>0</v>
      </c>
      <c r="P13" s="315"/>
      <c r="Q13" s="89">
        <v>0</v>
      </c>
      <c r="R13" s="89">
        <f>ROUND(Q13*R12,2)</f>
        <v>0</v>
      </c>
      <c r="S13" s="89">
        <f>ROUND(Q13*S12,2)</f>
        <v>0</v>
      </c>
      <c r="T13" s="89">
        <f>ROUND(SUM(Q13:S13)*T12,2)</f>
        <v>0</v>
      </c>
      <c r="U13" s="229">
        <f t="shared" si="1"/>
        <v>0</v>
      </c>
      <c r="V13" s="70">
        <v>0</v>
      </c>
      <c r="W13" s="315"/>
      <c r="X13" s="317"/>
      <c r="Y13" s="217"/>
      <c r="Z13" s="299"/>
      <c r="AA13" s="318"/>
      <c r="AB13" s="318"/>
      <c r="AC13" s="318"/>
      <c r="AD13" s="318"/>
      <c r="AE13" s="318"/>
      <c r="AF13" s="318"/>
      <c r="AG13" s="318"/>
      <c r="AH13" s="318"/>
      <c r="AI13" s="318"/>
      <c r="AJ13" s="318"/>
      <c r="AK13" s="301"/>
      <c r="AM13" s="317"/>
    </row>
    <row r="14" spans="1:39" ht="13" customHeight="1" x14ac:dyDescent="0.2">
      <c r="A14" s="299"/>
      <c r="B14" s="225" t="s">
        <v>100</v>
      </c>
      <c r="C14" s="226"/>
      <c r="D14" s="226">
        <v>0</v>
      </c>
      <c r="E14" s="226">
        <v>0</v>
      </c>
      <c r="F14" s="226">
        <v>0</v>
      </c>
      <c r="G14" s="301"/>
      <c r="H14" s="301"/>
      <c r="I14" s="315"/>
      <c r="J14" s="227" t="s">
        <v>100</v>
      </c>
      <c r="K14" s="226">
        <v>0</v>
      </c>
      <c r="L14" s="226">
        <v>0</v>
      </c>
      <c r="M14" s="226">
        <v>0</v>
      </c>
      <c r="N14" s="301"/>
      <c r="O14" s="301"/>
      <c r="P14" s="315"/>
      <c r="Q14" s="227" t="s">
        <v>100</v>
      </c>
      <c r="R14" s="226">
        <v>0</v>
      </c>
      <c r="S14" s="226">
        <v>0</v>
      </c>
      <c r="T14" s="226">
        <v>0</v>
      </c>
      <c r="U14" s="301"/>
      <c r="V14" s="301"/>
      <c r="W14" s="315"/>
      <c r="X14" s="317"/>
      <c r="Y14" s="217"/>
      <c r="Z14" s="299"/>
      <c r="AA14" s="318"/>
      <c r="AB14" s="318"/>
      <c r="AC14" s="318"/>
      <c r="AD14" s="318"/>
      <c r="AE14" s="318"/>
      <c r="AF14" s="318"/>
      <c r="AG14" s="318"/>
      <c r="AH14" s="318"/>
      <c r="AI14" s="318"/>
      <c r="AJ14" s="318"/>
      <c r="AK14" s="301"/>
      <c r="AM14" s="317"/>
    </row>
    <row r="15" spans="1:39" ht="13" customHeight="1" x14ac:dyDescent="0.25">
      <c r="A15" s="299"/>
      <c r="B15" s="228" t="s">
        <v>103</v>
      </c>
      <c r="C15" s="89">
        <v>0</v>
      </c>
      <c r="D15" s="89">
        <f>ROUND(C15*D14,2)</f>
        <v>0</v>
      </c>
      <c r="E15" s="89">
        <f>ROUND(C15*E14,2)</f>
        <v>0</v>
      </c>
      <c r="F15" s="89">
        <f>ROUND(SUM(C15:E15)*F14,2)</f>
        <v>0</v>
      </c>
      <c r="G15" s="229">
        <f t="shared" si="2"/>
        <v>0</v>
      </c>
      <c r="H15" s="70">
        <v>0</v>
      </c>
      <c r="I15" s="315"/>
      <c r="J15" s="89">
        <v>0</v>
      </c>
      <c r="K15" s="89">
        <f>ROUND(J15*K14,2)</f>
        <v>0</v>
      </c>
      <c r="L15" s="89">
        <f>ROUND(J15*L14,2)</f>
        <v>0</v>
      </c>
      <c r="M15" s="89">
        <f>ROUND(SUM(J15:L15)*M14,2)</f>
        <v>0</v>
      </c>
      <c r="N15" s="229">
        <f t="shared" si="3"/>
        <v>0</v>
      </c>
      <c r="O15" s="70">
        <v>0</v>
      </c>
      <c r="P15" s="315"/>
      <c r="Q15" s="89">
        <v>0</v>
      </c>
      <c r="R15" s="89">
        <f>ROUND(Q15*R14,2)</f>
        <v>0</v>
      </c>
      <c r="S15" s="89">
        <f>ROUND(Q15*S14,2)</f>
        <v>0</v>
      </c>
      <c r="T15" s="89">
        <f>ROUND(SUM(Q15:S15)*T14,2)</f>
        <v>0</v>
      </c>
      <c r="U15" s="229">
        <f t="shared" si="1"/>
        <v>0</v>
      </c>
      <c r="V15" s="70">
        <v>0</v>
      </c>
      <c r="W15" s="315"/>
      <c r="X15" s="317"/>
      <c r="Y15" s="217"/>
      <c r="Z15" s="299"/>
      <c r="AA15" s="318"/>
      <c r="AB15" s="318"/>
      <c r="AC15" s="318"/>
      <c r="AD15" s="318"/>
      <c r="AE15" s="318"/>
      <c r="AF15" s="318"/>
      <c r="AG15" s="318"/>
      <c r="AH15" s="318"/>
      <c r="AI15" s="318"/>
      <c r="AJ15" s="318"/>
      <c r="AK15" s="301"/>
      <c r="AM15" s="317"/>
    </row>
    <row r="16" spans="1:39" ht="13" customHeight="1" x14ac:dyDescent="0.2">
      <c r="A16" s="299" t="s">
        <v>104</v>
      </c>
      <c r="B16" s="300" t="s">
        <v>98</v>
      </c>
      <c r="C16" s="300"/>
      <c r="D16" s="300"/>
      <c r="E16" s="300"/>
      <c r="F16" s="300"/>
      <c r="G16" s="300"/>
      <c r="H16" s="300"/>
      <c r="I16" s="300"/>
      <c r="J16" s="300"/>
      <c r="K16" s="300"/>
      <c r="L16" s="300"/>
      <c r="M16" s="300"/>
      <c r="N16" s="300"/>
      <c r="O16" s="300"/>
      <c r="P16" s="300"/>
      <c r="Q16" s="300"/>
      <c r="R16" s="300"/>
      <c r="S16" s="300"/>
      <c r="T16" s="300"/>
      <c r="U16" s="300"/>
      <c r="V16" s="300"/>
      <c r="W16" s="300"/>
      <c r="X16" s="300"/>
      <c r="Y16" s="218"/>
      <c r="Z16" s="299" t="str">
        <f>$A16</f>
        <v>1.1.2</v>
      </c>
      <c r="AA16" s="300" t="str">
        <f>$B$16</f>
        <v>Description</v>
      </c>
      <c r="AB16" s="300"/>
      <c r="AC16" s="300"/>
      <c r="AD16" s="300"/>
      <c r="AE16" s="300"/>
      <c r="AF16" s="300"/>
      <c r="AG16" s="300"/>
      <c r="AH16" s="300"/>
      <c r="AI16" s="300"/>
      <c r="AJ16" s="300"/>
      <c r="AK16" s="300"/>
      <c r="AM16" s="314" t="str">
        <f>$Z16</f>
        <v>1.1.2</v>
      </c>
    </row>
    <row r="17" spans="1:39" ht="12.75" customHeight="1" x14ac:dyDescent="0.2">
      <c r="A17" s="299"/>
      <c r="B17" s="225" t="s">
        <v>100</v>
      </c>
      <c r="C17" s="226"/>
      <c r="D17" s="226">
        <v>0</v>
      </c>
      <c r="E17" s="226">
        <v>0</v>
      </c>
      <c r="F17" s="226">
        <v>0</v>
      </c>
      <c r="G17" s="301"/>
      <c r="H17" s="301"/>
      <c r="I17" s="315">
        <f>(G18*H18)+(G20*H20)+(G22*H22)</f>
        <v>0</v>
      </c>
      <c r="J17" s="227" t="s">
        <v>100</v>
      </c>
      <c r="K17" s="226">
        <v>0</v>
      </c>
      <c r="L17" s="226">
        <v>0</v>
      </c>
      <c r="M17" s="226">
        <v>0</v>
      </c>
      <c r="N17" s="316"/>
      <c r="O17" s="316"/>
      <c r="P17" s="315">
        <f>(N18*O18)+(N20*O20)+(N22*O22)</f>
        <v>0</v>
      </c>
      <c r="Q17" s="227" t="s">
        <v>100</v>
      </c>
      <c r="R17" s="226">
        <v>0</v>
      </c>
      <c r="S17" s="226">
        <v>0</v>
      </c>
      <c r="T17" s="226">
        <v>0</v>
      </c>
      <c r="U17" s="316"/>
      <c r="V17" s="316"/>
      <c r="W17" s="315">
        <f>(U18*V18)+(U20*V20)+(U22*V22)</f>
        <v>0</v>
      </c>
      <c r="X17" s="317">
        <f>I17+P17+W17</f>
        <v>0</v>
      </c>
      <c r="Y17" s="50"/>
      <c r="Z17" s="299"/>
      <c r="AA17" s="300"/>
      <c r="AB17" s="300"/>
      <c r="AC17" s="300"/>
      <c r="AD17" s="300"/>
      <c r="AE17" s="300"/>
      <c r="AF17" s="300"/>
      <c r="AG17" s="300"/>
      <c r="AH17" s="300"/>
      <c r="AI17" s="300"/>
      <c r="AJ17" s="300"/>
      <c r="AK17" s="300"/>
      <c r="AM17" s="314"/>
    </row>
    <row r="18" spans="1:39" ht="12.75" customHeight="1" x14ac:dyDescent="0.25">
      <c r="A18" s="299"/>
      <c r="B18" s="72" t="s">
        <v>101</v>
      </c>
      <c r="C18" s="89">
        <v>0</v>
      </c>
      <c r="D18" s="89">
        <f>ROUND(C18*D17,2)</f>
        <v>0</v>
      </c>
      <c r="E18" s="89">
        <f>ROUND(C18*E17,2)</f>
        <v>0</v>
      </c>
      <c r="F18" s="89">
        <f>ROUND(SUM(C18:E18)*F17,2)</f>
        <v>0</v>
      </c>
      <c r="G18" s="229">
        <f>SUM(C18:F18)</f>
        <v>0</v>
      </c>
      <c r="H18" s="70">
        <v>0</v>
      </c>
      <c r="I18" s="315"/>
      <c r="J18" s="89">
        <v>0</v>
      </c>
      <c r="K18" s="89">
        <f>ROUND(J18*K17,2)</f>
        <v>0</v>
      </c>
      <c r="L18" s="89">
        <f>ROUND(J18*L17,2)</f>
        <v>0</v>
      </c>
      <c r="M18" s="89">
        <f>ROUND(SUM(J18:L18)*M17,2)</f>
        <v>0</v>
      </c>
      <c r="N18" s="229">
        <f>SUM(J18:M18)</f>
        <v>0</v>
      </c>
      <c r="O18" s="70">
        <v>0</v>
      </c>
      <c r="P18" s="315"/>
      <c r="Q18" s="89">
        <v>0</v>
      </c>
      <c r="R18" s="89">
        <f>ROUND(Q18*R17,2)</f>
        <v>0</v>
      </c>
      <c r="S18" s="89">
        <f>ROUND(Q18*S17,2)</f>
        <v>0</v>
      </c>
      <c r="T18" s="89">
        <f>ROUND(SUM(Q18:S18)*T17,2)</f>
        <v>0</v>
      </c>
      <c r="U18" s="229">
        <f t="shared" ref="U18:U22" si="4">SUM(Q18:T18)</f>
        <v>0</v>
      </c>
      <c r="V18" s="70">
        <v>0</v>
      </c>
      <c r="W18" s="315"/>
      <c r="X18" s="317"/>
      <c r="Y18" s="217"/>
      <c r="Z18" s="299"/>
      <c r="AA18" s="318">
        <v>0</v>
      </c>
      <c r="AB18" s="318">
        <v>0</v>
      </c>
      <c r="AC18" s="318">
        <v>0</v>
      </c>
      <c r="AD18" s="318">
        <v>0</v>
      </c>
      <c r="AE18" s="318">
        <f>SUM(AA18:AD22)</f>
        <v>0</v>
      </c>
      <c r="AF18" s="318">
        <v>0</v>
      </c>
      <c r="AG18" s="318">
        <v>0</v>
      </c>
      <c r="AH18" s="318">
        <v>0</v>
      </c>
      <c r="AI18" s="318">
        <f>SUM(AF18:AH22)</f>
        <v>0</v>
      </c>
      <c r="AJ18" s="318">
        <v>0</v>
      </c>
      <c r="AK18" s="301">
        <f>AE18+AI18+AJ18</f>
        <v>0</v>
      </c>
      <c r="AM18" s="317">
        <f>X17+AK18</f>
        <v>0</v>
      </c>
    </row>
    <row r="19" spans="1:39" ht="12.75" customHeight="1" x14ac:dyDescent="0.2">
      <c r="A19" s="299"/>
      <c r="B19" s="225" t="s">
        <v>100</v>
      </c>
      <c r="C19" s="226"/>
      <c r="D19" s="226">
        <v>0</v>
      </c>
      <c r="E19" s="226">
        <v>0</v>
      </c>
      <c r="F19" s="226">
        <v>0</v>
      </c>
      <c r="G19" s="301"/>
      <c r="H19" s="301"/>
      <c r="I19" s="315"/>
      <c r="J19" s="227" t="s">
        <v>100</v>
      </c>
      <c r="K19" s="226">
        <v>0</v>
      </c>
      <c r="L19" s="226">
        <v>0</v>
      </c>
      <c r="M19" s="226">
        <v>0</v>
      </c>
      <c r="N19" s="301"/>
      <c r="O19" s="301"/>
      <c r="P19" s="315"/>
      <c r="Q19" s="227" t="s">
        <v>100</v>
      </c>
      <c r="R19" s="226">
        <v>0</v>
      </c>
      <c r="S19" s="226">
        <v>0</v>
      </c>
      <c r="T19" s="226">
        <v>0</v>
      </c>
      <c r="U19" s="301"/>
      <c r="V19" s="301"/>
      <c r="W19" s="315"/>
      <c r="X19" s="317"/>
      <c r="Y19" s="217"/>
      <c r="Z19" s="299"/>
      <c r="AA19" s="318"/>
      <c r="AB19" s="318"/>
      <c r="AC19" s="318"/>
      <c r="AD19" s="318"/>
      <c r="AE19" s="318"/>
      <c r="AF19" s="318"/>
      <c r="AG19" s="318"/>
      <c r="AH19" s="318"/>
      <c r="AI19" s="318"/>
      <c r="AJ19" s="318"/>
      <c r="AK19" s="301"/>
      <c r="AM19" s="317"/>
    </row>
    <row r="20" spans="1:39" ht="12.75" customHeight="1" x14ac:dyDescent="0.25">
      <c r="A20" s="299"/>
      <c r="B20" s="72" t="s">
        <v>102</v>
      </c>
      <c r="C20" s="89">
        <v>0</v>
      </c>
      <c r="D20" s="89">
        <f>ROUND(C20*D19,2)</f>
        <v>0</v>
      </c>
      <c r="E20" s="89">
        <f>ROUND(C20*E19,2)</f>
        <v>0</v>
      </c>
      <c r="F20" s="89">
        <f>ROUND(SUM(C20:E20)*F19,2)</f>
        <v>0</v>
      </c>
      <c r="G20" s="229">
        <f t="shared" ref="G20:G22" si="5">SUM(C20:F20)</f>
        <v>0</v>
      </c>
      <c r="H20" s="70">
        <v>0</v>
      </c>
      <c r="I20" s="315"/>
      <c r="J20" s="89">
        <v>0</v>
      </c>
      <c r="K20" s="89">
        <f>ROUND(J20*K19,2)</f>
        <v>0</v>
      </c>
      <c r="L20" s="89">
        <f>ROUND(J20*L19,2)</f>
        <v>0</v>
      </c>
      <c r="M20" s="89">
        <f>ROUND(SUM(J20:L20)*M19,2)</f>
        <v>0</v>
      </c>
      <c r="N20" s="229">
        <f t="shared" ref="N20:N22" si="6">SUM(J20:M20)</f>
        <v>0</v>
      </c>
      <c r="O20" s="70">
        <v>0</v>
      </c>
      <c r="P20" s="315"/>
      <c r="Q20" s="89">
        <v>0</v>
      </c>
      <c r="R20" s="89">
        <f>ROUND(Q20*R19,2)</f>
        <v>0</v>
      </c>
      <c r="S20" s="89">
        <f>ROUND(Q20*S19,2)</f>
        <v>0</v>
      </c>
      <c r="T20" s="89">
        <f>ROUND(SUM(Q20:S20)*T19,2)</f>
        <v>0</v>
      </c>
      <c r="U20" s="229">
        <f t="shared" si="4"/>
        <v>0</v>
      </c>
      <c r="V20" s="70">
        <v>0</v>
      </c>
      <c r="W20" s="315"/>
      <c r="X20" s="317"/>
      <c r="Y20" s="217"/>
      <c r="Z20" s="299"/>
      <c r="AA20" s="318"/>
      <c r="AB20" s="318"/>
      <c r="AC20" s="318"/>
      <c r="AD20" s="318"/>
      <c r="AE20" s="318"/>
      <c r="AF20" s="318"/>
      <c r="AG20" s="318"/>
      <c r="AH20" s="318"/>
      <c r="AI20" s="318"/>
      <c r="AJ20" s="318"/>
      <c r="AK20" s="301"/>
      <c r="AM20" s="317"/>
    </row>
    <row r="21" spans="1:39" ht="12.75" customHeight="1" x14ac:dyDescent="0.2">
      <c r="A21" s="299"/>
      <c r="B21" s="225" t="s">
        <v>100</v>
      </c>
      <c r="C21" s="226"/>
      <c r="D21" s="226">
        <v>0</v>
      </c>
      <c r="E21" s="226">
        <v>0</v>
      </c>
      <c r="F21" s="226">
        <v>0</v>
      </c>
      <c r="G21" s="301"/>
      <c r="H21" s="301"/>
      <c r="I21" s="315"/>
      <c r="J21" s="227" t="s">
        <v>100</v>
      </c>
      <c r="K21" s="226">
        <v>0</v>
      </c>
      <c r="L21" s="226">
        <v>0</v>
      </c>
      <c r="M21" s="226">
        <v>0</v>
      </c>
      <c r="N21" s="301"/>
      <c r="O21" s="301"/>
      <c r="P21" s="315"/>
      <c r="Q21" s="227" t="s">
        <v>100</v>
      </c>
      <c r="R21" s="226">
        <v>0</v>
      </c>
      <c r="S21" s="226">
        <v>0</v>
      </c>
      <c r="T21" s="226">
        <v>0</v>
      </c>
      <c r="U21" s="301"/>
      <c r="V21" s="301"/>
      <c r="W21" s="315"/>
      <c r="X21" s="317"/>
      <c r="Y21" s="217"/>
      <c r="Z21" s="299"/>
      <c r="AA21" s="318"/>
      <c r="AB21" s="318"/>
      <c r="AC21" s="318"/>
      <c r="AD21" s="318"/>
      <c r="AE21" s="318"/>
      <c r="AF21" s="318"/>
      <c r="AG21" s="318"/>
      <c r="AH21" s="318"/>
      <c r="AI21" s="318"/>
      <c r="AJ21" s="318"/>
      <c r="AK21" s="301"/>
      <c r="AM21" s="317"/>
    </row>
    <row r="22" spans="1:39" ht="13" customHeight="1" x14ac:dyDescent="0.25">
      <c r="A22" s="299"/>
      <c r="B22" s="72" t="s">
        <v>103</v>
      </c>
      <c r="C22" s="89">
        <v>0</v>
      </c>
      <c r="D22" s="89">
        <f>ROUND(C22*D21,2)</f>
        <v>0</v>
      </c>
      <c r="E22" s="89">
        <f>ROUND(C22*E21,2)</f>
        <v>0</v>
      </c>
      <c r="F22" s="89">
        <f>ROUND(SUM(C22:E22)*F21,2)</f>
        <v>0</v>
      </c>
      <c r="G22" s="229">
        <f t="shared" si="5"/>
        <v>0</v>
      </c>
      <c r="H22" s="70">
        <v>0</v>
      </c>
      <c r="I22" s="315"/>
      <c r="J22" s="89">
        <v>0</v>
      </c>
      <c r="K22" s="89">
        <f>ROUND(J22*K21,2)</f>
        <v>0</v>
      </c>
      <c r="L22" s="89">
        <f>ROUND(J22*L21,2)</f>
        <v>0</v>
      </c>
      <c r="M22" s="89">
        <f>ROUND(SUM(J22:L22)*M21,2)</f>
        <v>0</v>
      </c>
      <c r="N22" s="229">
        <f t="shared" si="6"/>
        <v>0</v>
      </c>
      <c r="O22" s="70">
        <v>0</v>
      </c>
      <c r="P22" s="315"/>
      <c r="Q22" s="89">
        <v>0</v>
      </c>
      <c r="R22" s="89">
        <f>ROUND(Q22*R21,2)</f>
        <v>0</v>
      </c>
      <c r="S22" s="89">
        <f>ROUND(Q22*S21,2)</f>
        <v>0</v>
      </c>
      <c r="T22" s="89">
        <f>ROUND(SUM(Q22:S22)*T21,2)</f>
        <v>0</v>
      </c>
      <c r="U22" s="229">
        <f t="shared" si="4"/>
        <v>0</v>
      </c>
      <c r="V22" s="70">
        <v>0</v>
      </c>
      <c r="W22" s="315"/>
      <c r="X22" s="317"/>
      <c r="Y22" s="217"/>
      <c r="Z22" s="299"/>
      <c r="AA22" s="318"/>
      <c r="AB22" s="318"/>
      <c r="AC22" s="318"/>
      <c r="AD22" s="318"/>
      <c r="AE22" s="318"/>
      <c r="AF22" s="318"/>
      <c r="AG22" s="318"/>
      <c r="AH22" s="318"/>
      <c r="AI22" s="318"/>
      <c r="AJ22" s="318"/>
      <c r="AK22" s="301"/>
      <c r="AM22" s="317"/>
    </row>
    <row r="23" spans="1:39" ht="13" customHeight="1" x14ac:dyDescent="0.2">
      <c r="A23" s="299" t="s">
        <v>105</v>
      </c>
      <c r="B23" s="300" t="s">
        <v>98</v>
      </c>
      <c r="C23" s="300"/>
      <c r="D23" s="300"/>
      <c r="E23" s="300"/>
      <c r="F23" s="300"/>
      <c r="G23" s="300"/>
      <c r="H23" s="300"/>
      <c r="I23" s="300"/>
      <c r="J23" s="300"/>
      <c r="K23" s="300"/>
      <c r="L23" s="300"/>
      <c r="M23" s="300"/>
      <c r="N23" s="300"/>
      <c r="O23" s="300"/>
      <c r="P23" s="300"/>
      <c r="Q23" s="300"/>
      <c r="R23" s="300"/>
      <c r="S23" s="300"/>
      <c r="T23" s="300"/>
      <c r="U23" s="300"/>
      <c r="V23" s="300"/>
      <c r="W23" s="300"/>
      <c r="X23" s="300"/>
      <c r="Y23" s="218"/>
      <c r="Z23" s="299" t="str">
        <f>$A23</f>
        <v>1.1.3</v>
      </c>
      <c r="AA23" s="300" t="str">
        <f>$B$9</f>
        <v>Description</v>
      </c>
      <c r="AB23" s="300"/>
      <c r="AC23" s="300"/>
      <c r="AD23" s="300"/>
      <c r="AE23" s="300"/>
      <c r="AF23" s="300"/>
      <c r="AG23" s="300"/>
      <c r="AH23" s="300"/>
      <c r="AI23" s="300"/>
      <c r="AJ23" s="300"/>
      <c r="AK23" s="300"/>
      <c r="AM23" s="314" t="str">
        <f>$Z23</f>
        <v>1.1.3</v>
      </c>
    </row>
    <row r="24" spans="1:39" ht="13" customHeight="1" x14ac:dyDescent="0.2">
      <c r="A24" s="299"/>
      <c r="B24" s="225" t="s">
        <v>100</v>
      </c>
      <c r="C24" s="226"/>
      <c r="D24" s="226">
        <v>0</v>
      </c>
      <c r="E24" s="226">
        <v>0</v>
      </c>
      <c r="F24" s="226">
        <v>0</v>
      </c>
      <c r="G24" s="301"/>
      <c r="H24" s="301"/>
      <c r="I24" s="315">
        <f>(G25*H25)+(G27*H27)+(G29*H29)</f>
        <v>0</v>
      </c>
      <c r="J24" s="227" t="s">
        <v>100</v>
      </c>
      <c r="K24" s="226">
        <v>0</v>
      </c>
      <c r="L24" s="226">
        <v>0</v>
      </c>
      <c r="M24" s="226">
        <v>0</v>
      </c>
      <c r="N24" s="316"/>
      <c r="O24" s="316"/>
      <c r="P24" s="315">
        <f>(N25*O25)+(N27*O27)+(N29*O29)</f>
        <v>0</v>
      </c>
      <c r="Q24" s="227" t="s">
        <v>100</v>
      </c>
      <c r="R24" s="230">
        <v>0</v>
      </c>
      <c r="S24" s="230">
        <v>0</v>
      </c>
      <c r="T24" s="230">
        <v>0</v>
      </c>
      <c r="U24" s="316"/>
      <c r="V24" s="316"/>
      <c r="W24" s="315">
        <f>(U25*V25)+(U27*V27)+(U29*V29)</f>
        <v>0</v>
      </c>
      <c r="X24" s="317">
        <f>I24+P24+W24</f>
        <v>0</v>
      </c>
      <c r="Y24" s="50"/>
      <c r="Z24" s="299"/>
      <c r="AA24" s="300"/>
      <c r="AB24" s="300"/>
      <c r="AC24" s="300"/>
      <c r="AD24" s="300"/>
      <c r="AE24" s="300"/>
      <c r="AF24" s="300"/>
      <c r="AG24" s="300"/>
      <c r="AH24" s="300"/>
      <c r="AI24" s="300"/>
      <c r="AJ24" s="300"/>
      <c r="AK24" s="300"/>
      <c r="AM24" s="314"/>
    </row>
    <row r="25" spans="1:39" ht="13" customHeight="1" x14ac:dyDescent="0.25">
      <c r="A25" s="299"/>
      <c r="B25" s="72" t="s">
        <v>101</v>
      </c>
      <c r="C25" s="89">
        <v>0</v>
      </c>
      <c r="D25" s="89">
        <f>ROUND(C25*D24,2)</f>
        <v>0</v>
      </c>
      <c r="E25" s="89">
        <f>ROUND(C25*E24,2)</f>
        <v>0</v>
      </c>
      <c r="F25" s="89">
        <f>ROUND(SUM(C25:E25)*F24,2)</f>
        <v>0</v>
      </c>
      <c r="G25" s="229">
        <f>SUM(C25:F25)</f>
        <v>0</v>
      </c>
      <c r="H25" s="70">
        <v>0</v>
      </c>
      <c r="I25" s="315"/>
      <c r="J25" s="89">
        <v>0</v>
      </c>
      <c r="K25" s="89">
        <f>ROUND(J25*K24,2)</f>
        <v>0</v>
      </c>
      <c r="L25" s="89">
        <f>ROUND(J25*L24,2)</f>
        <v>0</v>
      </c>
      <c r="M25" s="89">
        <f>ROUND(SUM(J25:L25)*M24,2)</f>
        <v>0</v>
      </c>
      <c r="N25" s="229">
        <f>SUM(J25:M25)</f>
        <v>0</v>
      </c>
      <c r="O25" s="70">
        <v>0</v>
      </c>
      <c r="P25" s="315"/>
      <c r="Q25" s="89">
        <v>0</v>
      </c>
      <c r="R25" s="89">
        <f>ROUND(Q25*R24,2)</f>
        <v>0</v>
      </c>
      <c r="S25" s="89">
        <f>ROUND(Q25*S24,2)</f>
        <v>0</v>
      </c>
      <c r="T25" s="89">
        <f>ROUND(SUM(Q25:S25)*T24,2)</f>
        <v>0</v>
      </c>
      <c r="U25" s="229">
        <f t="shared" ref="U25:U29" si="7">SUM(Q25:T25)</f>
        <v>0</v>
      </c>
      <c r="V25" s="70">
        <v>0</v>
      </c>
      <c r="W25" s="315"/>
      <c r="X25" s="317"/>
      <c r="Y25" s="217"/>
      <c r="Z25" s="299"/>
      <c r="AA25" s="318">
        <v>0</v>
      </c>
      <c r="AB25" s="318">
        <v>0</v>
      </c>
      <c r="AC25" s="318">
        <v>0</v>
      </c>
      <c r="AD25" s="318">
        <v>0</v>
      </c>
      <c r="AE25" s="318">
        <f>SUM(AA25:AD29)</f>
        <v>0</v>
      </c>
      <c r="AF25" s="318">
        <v>0</v>
      </c>
      <c r="AG25" s="318">
        <v>0</v>
      </c>
      <c r="AH25" s="318">
        <v>0</v>
      </c>
      <c r="AI25" s="318">
        <f>SUM(AF25:AH29)</f>
        <v>0</v>
      </c>
      <c r="AJ25" s="318">
        <v>0</v>
      </c>
      <c r="AK25" s="301">
        <f>AE25+AI25+AJ25</f>
        <v>0</v>
      </c>
      <c r="AM25" s="317">
        <f>X24+AK25</f>
        <v>0</v>
      </c>
    </row>
    <row r="26" spans="1:39" ht="13" customHeight="1" x14ac:dyDescent="0.2">
      <c r="A26" s="299"/>
      <c r="B26" s="225" t="s">
        <v>100</v>
      </c>
      <c r="C26" s="226"/>
      <c r="D26" s="226">
        <v>0</v>
      </c>
      <c r="E26" s="226">
        <v>0</v>
      </c>
      <c r="F26" s="226">
        <v>0</v>
      </c>
      <c r="G26" s="301"/>
      <c r="H26" s="301"/>
      <c r="I26" s="315"/>
      <c r="J26" s="227" t="s">
        <v>100</v>
      </c>
      <c r="K26" s="226">
        <v>0</v>
      </c>
      <c r="L26" s="226">
        <v>0</v>
      </c>
      <c r="M26" s="226">
        <v>0</v>
      </c>
      <c r="N26" s="301"/>
      <c r="O26" s="301"/>
      <c r="P26" s="315"/>
      <c r="Q26" s="227" t="s">
        <v>100</v>
      </c>
      <c r="R26" s="226">
        <v>0</v>
      </c>
      <c r="S26" s="226">
        <v>0</v>
      </c>
      <c r="T26" s="226">
        <v>0</v>
      </c>
      <c r="U26" s="301"/>
      <c r="V26" s="301"/>
      <c r="W26" s="315"/>
      <c r="X26" s="317"/>
      <c r="Y26" s="217"/>
      <c r="Z26" s="299"/>
      <c r="AA26" s="318"/>
      <c r="AB26" s="318"/>
      <c r="AC26" s="318"/>
      <c r="AD26" s="318"/>
      <c r="AE26" s="318"/>
      <c r="AF26" s="318"/>
      <c r="AG26" s="318"/>
      <c r="AH26" s="318"/>
      <c r="AI26" s="318"/>
      <c r="AJ26" s="318"/>
      <c r="AK26" s="301"/>
      <c r="AM26" s="317"/>
    </row>
    <row r="27" spans="1:39" ht="13" customHeight="1" x14ac:dyDescent="0.25">
      <c r="A27" s="299"/>
      <c r="B27" s="72" t="s">
        <v>102</v>
      </c>
      <c r="C27" s="89">
        <v>0</v>
      </c>
      <c r="D27" s="89">
        <f>ROUND(C27*D26,2)</f>
        <v>0</v>
      </c>
      <c r="E27" s="89">
        <f>ROUND(C27*E26,2)</f>
        <v>0</v>
      </c>
      <c r="F27" s="89">
        <f>ROUND(SUM(C27:E27)*F26,2)</f>
        <v>0</v>
      </c>
      <c r="G27" s="229">
        <f t="shared" ref="G27:G29" si="8">SUM(C27:F27)</f>
        <v>0</v>
      </c>
      <c r="H27" s="70">
        <v>0</v>
      </c>
      <c r="I27" s="315"/>
      <c r="J27" s="89">
        <v>0</v>
      </c>
      <c r="K27" s="89">
        <f>ROUND(J27*K26,2)</f>
        <v>0</v>
      </c>
      <c r="L27" s="89">
        <f>ROUND(J27*L26,2)</f>
        <v>0</v>
      </c>
      <c r="M27" s="89">
        <f>ROUND(SUM(J27:L27)*M26,2)</f>
        <v>0</v>
      </c>
      <c r="N27" s="229">
        <f t="shared" ref="N27:N29" si="9">SUM(J27:M27)</f>
        <v>0</v>
      </c>
      <c r="O27" s="70">
        <v>0</v>
      </c>
      <c r="P27" s="315"/>
      <c r="Q27" s="89">
        <v>0</v>
      </c>
      <c r="R27" s="89">
        <f>ROUND(Q27*R26,2)</f>
        <v>0</v>
      </c>
      <c r="S27" s="89">
        <f>ROUND(Q27*S26,2)</f>
        <v>0</v>
      </c>
      <c r="T27" s="89">
        <f>ROUND(SUM(Q27:S27)*T26,2)</f>
        <v>0</v>
      </c>
      <c r="U27" s="229">
        <f t="shared" si="7"/>
        <v>0</v>
      </c>
      <c r="V27" s="70">
        <v>0</v>
      </c>
      <c r="W27" s="315"/>
      <c r="X27" s="317"/>
      <c r="Y27" s="217"/>
      <c r="Z27" s="299"/>
      <c r="AA27" s="318"/>
      <c r="AB27" s="318"/>
      <c r="AC27" s="318"/>
      <c r="AD27" s="318"/>
      <c r="AE27" s="318"/>
      <c r="AF27" s="318"/>
      <c r="AG27" s="318"/>
      <c r="AH27" s="318"/>
      <c r="AI27" s="318"/>
      <c r="AJ27" s="318"/>
      <c r="AK27" s="301"/>
      <c r="AM27" s="317"/>
    </row>
    <row r="28" spans="1:39" ht="13" customHeight="1" x14ac:dyDescent="0.2">
      <c r="A28" s="299"/>
      <c r="B28" s="225" t="s">
        <v>100</v>
      </c>
      <c r="C28" s="226"/>
      <c r="D28" s="226">
        <v>0</v>
      </c>
      <c r="E28" s="226">
        <v>0</v>
      </c>
      <c r="F28" s="226">
        <v>0</v>
      </c>
      <c r="G28" s="301"/>
      <c r="H28" s="301"/>
      <c r="I28" s="315"/>
      <c r="J28" s="227" t="s">
        <v>100</v>
      </c>
      <c r="K28" s="226">
        <v>0</v>
      </c>
      <c r="L28" s="226">
        <v>0</v>
      </c>
      <c r="M28" s="226">
        <v>0</v>
      </c>
      <c r="N28" s="301"/>
      <c r="O28" s="301"/>
      <c r="P28" s="315"/>
      <c r="Q28" s="227" t="s">
        <v>100</v>
      </c>
      <c r="R28" s="226">
        <v>0</v>
      </c>
      <c r="S28" s="226">
        <v>0</v>
      </c>
      <c r="T28" s="226">
        <v>0</v>
      </c>
      <c r="U28" s="301"/>
      <c r="V28" s="301"/>
      <c r="W28" s="315"/>
      <c r="X28" s="317"/>
      <c r="Y28" s="217"/>
      <c r="Z28" s="299"/>
      <c r="AA28" s="318"/>
      <c r="AB28" s="318"/>
      <c r="AC28" s="318"/>
      <c r="AD28" s="318"/>
      <c r="AE28" s="318"/>
      <c r="AF28" s="318"/>
      <c r="AG28" s="318"/>
      <c r="AH28" s="318"/>
      <c r="AI28" s="318"/>
      <c r="AJ28" s="318"/>
      <c r="AK28" s="301"/>
      <c r="AM28" s="317"/>
    </row>
    <row r="29" spans="1:39" ht="13" customHeight="1" x14ac:dyDescent="0.25">
      <c r="A29" s="299"/>
      <c r="B29" s="72" t="s">
        <v>103</v>
      </c>
      <c r="C29" s="89">
        <v>0</v>
      </c>
      <c r="D29" s="89">
        <f>ROUND(C29*D28,2)</f>
        <v>0</v>
      </c>
      <c r="E29" s="89">
        <f>ROUND(C29*E28,2)</f>
        <v>0</v>
      </c>
      <c r="F29" s="89">
        <f>ROUND(SUM(C29:E29)*F28,2)</f>
        <v>0</v>
      </c>
      <c r="G29" s="229">
        <f t="shared" si="8"/>
        <v>0</v>
      </c>
      <c r="H29" s="70">
        <v>0</v>
      </c>
      <c r="I29" s="315"/>
      <c r="J29" s="89">
        <v>0</v>
      </c>
      <c r="K29" s="89">
        <f>ROUND(J29*K28,2)</f>
        <v>0</v>
      </c>
      <c r="L29" s="89">
        <f>ROUND(J29*L28,2)</f>
        <v>0</v>
      </c>
      <c r="M29" s="89">
        <f>ROUND(SUM(J29:L29)*M28,2)</f>
        <v>0</v>
      </c>
      <c r="N29" s="229">
        <f t="shared" si="9"/>
        <v>0</v>
      </c>
      <c r="O29" s="70">
        <v>0</v>
      </c>
      <c r="P29" s="315"/>
      <c r="Q29" s="89">
        <v>0</v>
      </c>
      <c r="R29" s="89">
        <f>ROUND(Q29*R28,2)</f>
        <v>0</v>
      </c>
      <c r="S29" s="89">
        <f>ROUND(Q29*S28,2)</f>
        <v>0</v>
      </c>
      <c r="T29" s="89">
        <f>ROUND(SUM(Q29:S29)*T28,2)</f>
        <v>0</v>
      </c>
      <c r="U29" s="229">
        <f t="shared" si="7"/>
        <v>0</v>
      </c>
      <c r="V29" s="70">
        <v>0</v>
      </c>
      <c r="W29" s="315"/>
      <c r="X29" s="317"/>
      <c r="Y29" s="217"/>
      <c r="Z29" s="299"/>
      <c r="AA29" s="318"/>
      <c r="AB29" s="318"/>
      <c r="AC29" s="318"/>
      <c r="AD29" s="318"/>
      <c r="AE29" s="318"/>
      <c r="AF29" s="318"/>
      <c r="AG29" s="318"/>
      <c r="AH29" s="318"/>
      <c r="AI29" s="318"/>
      <c r="AJ29" s="318"/>
      <c r="AK29" s="301"/>
      <c r="AM29" s="317"/>
    </row>
    <row r="30" spans="1:39" ht="22.5" customHeight="1" x14ac:dyDescent="0.2">
      <c r="A30" s="78">
        <v>1.2</v>
      </c>
      <c r="B30" s="319" t="s">
        <v>98</v>
      </c>
      <c r="C30" s="319"/>
      <c r="D30" s="319"/>
      <c r="E30" s="319"/>
      <c r="F30" s="319"/>
      <c r="G30" s="319"/>
      <c r="H30" s="319"/>
      <c r="I30" s="319"/>
      <c r="J30" s="319"/>
      <c r="K30" s="319"/>
      <c r="L30" s="319"/>
      <c r="M30" s="319"/>
      <c r="N30" s="319"/>
      <c r="O30" s="319"/>
      <c r="P30" s="319"/>
      <c r="Q30" s="319"/>
      <c r="R30" s="319"/>
      <c r="S30" s="319"/>
      <c r="T30" s="319"/>
      <c r="U30" s="319"/>
      <c r="V30" s="319"/>
      <c r="W30" s="319"/>
      <c r="X30" s="319"/>
      <c r="Y30" s="218"/>
      <c r="Z30" s="78">
        <f>$A30</f>
        <v>1.2</v>
      </c>
      <c r="AA30" s="319" t="str">
        <f>$B$30</f>
        <v>Description</v>
      </c>
      <c r="AB30" s="319"/>
      <c r="AC30" s="319"/>
      <c r="AD30" s="319"/>
      <c r="AE30" s="319"/>
      <c r="AF30" s="319"/>
      <c r="AG30" s="319"/>
      <c r="AH30" s="319"/>
      <c r="AI30" s="319"/>
      <c r="AJ30" s="319"/>
      <c r="AK30" s="319"/>
      <c r="AM30" s="78">
        <f>$Z30</f>
        <v>1.2</v>
      </c>
    </row>
    <row r="31" spans="1:39" ht="13" customHeight="1" x14ac:dyDescent="0.2">
      <c r="A31" s="299" t="s">
        <v>106</v>
      </c>
      <c r="B31" s="300" t="s">
        <v>98</v>
      </c>
      <c r="C31" s="300"/>
      <c r="D31" s="300"/>
      <c r="E31" s="300"/>
      <c r="F31" s="300"/>
      <c r="G31" s="300"/>
      <c r="H31" s="300"/>
      <c r="I31" s="300"/>
      <c r="J31" s="300"/>
      <c r="K31" s="300"/>
      <c r="L31" s="300"/>
      <c r="M31" s="300"/>
      <c r="N31" s="300"/>
      <c r="O31" s="300"/>
      <c r="P31" s="300"/>
      <c r="Q31" s="300"/>
      <c r="R31" s="300"/>
      <c r="S31" s="300"/>
      <c r="T31" s="300"/>
      <c r="U31" s="300"/>
      <c r="V31" s="300"/>
      <c r="W31" s="300"/>
      <c r="X31" s="300"/>
      <c r="Y31" s="77"/>
      <c r="Z31" s="299" t="str">
        <f>$A31</f>
        <v>1.2.1</v>
      </c>
      <c r="AA31" s="300" t="str">
        <f>$B$9</f>
        <v>Description</v>
      </c>
      <c r="AB31" s="300"/>
      <c r="AC31" s="300"/>
      <c r="AD31" s="300"/>
      <c r="AE31" s="300"/>
      <c r="AF31" s="300"/>
      <c r="AG31" s="300"/>
      <c r="AH31" s="300"/>
      <c r="AI31" s="300"/>
      <c r="AJ31" s="300"/>
      <c r="AK31" s="300"/>
      <c r="AM31" s="314" t="str">
        <f>$Z31</f>
        <v>1.2.1</v>
      </c>
    </row>
    <row r="32" spans="1:39" ht="13" customHeight="1" x14ac:dyDescent="0.2">
      <c r="A32" s="299"/>
      <c r="B32" s="225" t="s">
        <v>100</v>
      </c>
      <c r="C32" s="226"/>
      <c r="D32" s="226">
        <v>0</v>
      </c>
      <c r="E32" s="226">
        <v>0</v>
      </c>
      <c r="F32" s="226">
        <v>0</v>
      </c>
      <c r="G32" s="301"/>
      <c r="H32" s="301"/>
      <c r="I32" s="315">
        <f>(G33*H33)+(G35*H35)+(G37*H37)</f>
        <v>0</v>
      </c>
      <c r="J32" s="227" t="s">
        <v>100</v>
      </c>
      <c r="K32" s="226">
        <v>0</v>
      </c>
      <c r="L32" s="226">
        <v>0</v>
      </c>
      <c r="M32" s="226">
        <v>0</v>
      </c>
      <c r="N32" s="316"/>
      <c r="O32" s="316"/>
      <c r="P32" s="315">
        <f>(N33*O33)+(N35*O35)+(N37*O37)</f>
        <v>0</v>
      </c>
      <c r="Q32" s="227" t="s">
        <v>100</v>
      </c>
      <c r="R32" s="226">
        <v>0</v>
      </c>
      <c r="S32" s="226">
        <v>0</v>
      </c>
      <c r="T32" s="226">
        <v>0</v>
      </c>
      <c r="U32" s="316"/>
      <c r="V32" s="316"/>
      <c r="W32" s="315">
        <f>(U33*V33)+(U35*V35)+(U37*V37)</f>
        <v>0</v>
      </c>
      <c r="X32" s="317">
        <f>I32+P32+W32</f>
        <v>0</v>
      </c>
      <c r="Y32" s="50"/>
      <c r="Z32" s="299"/>
      <c r="AA32" s="300"/>
      <c r="AB32" s="300"/>
      <c r="AC32" s="300"/>
      <c r="AD32" s="300"/>
      <c r="AE32" s="300"/>
      <c r="AF32" s="300"/>
      <c r="AG32" s="300"/>
      <c r="AH32" s="300"/>
      <c r="AI32" s="300"/>
      <c r="AJ32" s="300"/>
      <c r="AK32" s="300"/>
      <c r="AM32" s="314"/>
    </row>
    <row r="33" spans="1:39" ht="13" customHeight="1" x14ac:dyDescent="0.25">
      <c r="A33" s="299"/>
      <c r="B33" s="228" t="s">
        <v>101</v>
      </c>
      <c r="C33" s="89">
        <v>0</v>
      </c>
      <c r="D33" s="89">
        <f>ROUND(C33*D32,2)</f>
        <v>0</v>
      </c>
      <c r="E33" s="89">
        <f>ROUND(C33*E32,2)</f>
        <v>0</v>
      </c>
      <c r="F33" s="89">
        <f>ROUND(SUM(C33:E33)*F32,2)</f>
        <v>0</v>
      </c>
      <c r="G33" s="229">
        <f>SUM(C33:F33)</f>
        <v>0</v>
      </c>
      <c r="H33" s="70">
        <v>0</v>
      </c>
      <c r="I33" s="315"/>
      <c r="J33" s="89">
        <v>0</v>
      </c>
      <c r="K33" s="89">
        <f>ROUND(J33*K32,2)</f>
        <v>0</v>
      </c>
      <c r="L33" s="89">
        <f>ROUND(J33*L32,2)</f>
        <v>0</v>
      </c>
      <c r="M33" s="89">
        <f>ROUND(SUM(J33:L33)*M32,2)</f>
        <v>0</v>
      </c>
      <c r="N33" s="229">
        <f>SUM(J33:M33)</f>
        <v>0</v>
      </c>
      <c r="O33" s="70">
        <v>0</v>
      </c>
      <c r="P33" s="315"/>
      <c r="Q33" s="89">
        <v>0</v>
      </c>
      <c r="R33" s="89">
        <f>ROUND(Q33*R32,2)</f>
        <v>0</v>
      </c>
      <c r="S33" s="89">
        <f>ROUND(Q33*S32,2)</f>
        <v>0</v>
      </c>
      <c r="T33" s="89">
        <f>ROUND(SUM(Q33:S33)*T32,2)</f>
        <v>0</v>
      </c>
      <c r="U33" s="229">
        <f t="shared" ref="U33" si="10">SUM(Q33:T33)</f>
        <v>0</v>
      </c>
      <c r="V33" s="70">
        <v>0</v>
      </c>
      <c r="W33" s="315"/>
      <c r="X33" s="317"/>
      <c r="Y33" s="217"/>
      <c r="Z33" s="299"/>
      <c r="AA33" s="318">
        <v>0</v>
      </c>
      <c r="AB33" s="318">
        <v>0</v>
      </c>
      <c r="AC33" s="318">
        <v>0</v>
      </c>
      <c r="AD33" s="318">
        <v>0</v>
      </c>
      <c r="AE33" s="318">
        <f>SUM(AA33:AD37)</f>
        <v>0</v>
      </c>
      <c r="AF33" s="318">
        <v>0</v>
      </c>
      <c r="AG33" s="318">
        <v>0</v>
      </c>
      <c r="AH33" s="318">
        <v>0</v>
      </c>
      <c r="AI33" s="318">
        <f>SUM(AF33:AH37)</f>
        <v>0</v>
      </c>
      <c r="AJ33" s="318">
        <v>0</v>
      </c>
      <c r="AK33" s="301">
        <f>AE33+AI33+AJ33</f>
        <v>0</v>
      </c>
      <c r="AM33" s="317">
        <f>X32+AK33</f>
        <v>0</v>
      </c>
    </row>
    <row r="34" spans="1:39" ht="13" customHeight="1" x14ac:dyDescent="0.2">
      <c r="A34" s="299"/>
      <c r="B34" s="225" t="s">
        <v>100</v>
      </c>
      <c r="C34" s="226"/>
      <c r="D34" s="226">
        <v>0</v>
      </c>
      <c r="E34" s="226">
        <v>0</v>
      </c>
      <c r="F34" s="226">
        <v>0</v>
      </c>
      <c r="G34" s="301"/>
      <c r="H34" s="301"/>
      <c r="I34" s="315"/>
      <c r="J34" s="227" t="s">
        <v>100</v>
      </c>
      <c r="K34" s="226">
        <v>0</v>
      </c>
      <c r="L34" s="226">
        <v>0</v>
      </c>
      <c r="M34" s="226">
        <v>0</v>
      </c>
      <c r="N34" s="301"/>
      <c r="O34" s="301"/>
      <c r="P34" s="315"/>
      <c r="Q34" s="227" t="s">
        <v>100</v>
      </c>
      <c r="R34" s="226">
        <v>0</v>
      </c>
      <c r="S34" s="226">
        <v>0</v>
      </c>
      <c r="T34" s="226">
        <v>0</v>
      </c>
      <c r="U34" s="301"/>
      <c r="V34" s="301"/>
      <c r="W34" s="315"/>
      <c r="X34" s="317"/>
      <c r="Y34" s="217"/>
      <c r="Z34" s="299"/>
      <c r="AA34" s="318"/>
      <c r="AB34" s="318"/>
      <c r="AC34" s="318"/>
      <c r="AD34" s="318"/>
      <c r="AE34" s="318"/>
      <c r="AF34" s="318"/>
      <c r="AG34" s="318"/>
      <c r="AH34" s="318"/>
      <c r="AI34" s="318"/>
      <c r="AJ34" s="318"/>
      <c r="AK34" s="301"/>
      <c r="AM34" s="317"/>
    </row>
    <row r="35" spans="1:39" ht="13" customHeight="1" x14ac:dyDescent="0.25">
      <c r="A35" s="299"/>
      <c r="B35" s="228" t="s">
        <v>102</v>
      </c>
      <c r="C35" s="89">
        <v>0</v>
      </c>
      <c r="D35" s="89">
        <f>ROUND(C35*D34,2)</f>
        <v>0</v>
      </c>
      <c r="E35" s="89">
        <f>ROUND(C35*E34,2)</f>
        <v>0</v>
      </c>
      <c r="F35" s="89">
        <f>ROUND(SUM(C35:E35)*F34,2)</f>
        <v>0</v>
      </c>
      <c r="G35" s="229">
        <f t="shared" ref="G35" si="11">SUM(C35:F35)</f>
        <v>0</v>
      </c>
      <c r="H35" s="70">
        <v>0</v>
      </c>
      <c r="I35" s="315"/>
      <c r="J35" s="89">
        <v>0</v>
      </c>
      <c r="K35" s="89">
        <f>ROUND(J35*K34,2)</f>
        <v>0</v>
      </c>
      <c r="L35" s="89">
        <f>ROUND(J35*L34,2)</f>
        <v>0</v>
      </c>
      <c r="M35" s="89">
        <f>ROUND(SUM(J35:L35)*M34,2)</f>
        <v>0</v>
      </c>
      <c r="N35" s="229">
        <f t="shared" ref="N35" si="12">SUM(J35:M35)</f>
        <v>0</v>
      </c>
      <c r="O35" s="70">
        <v>0</v>
      </c>
      <c r="P35" s="315"/>
      <c r="Q35" s="89">
        <v>0</v>
      </c>
      <c r="R35" s="89">
        <f>ROUND(Q35*R34,2)</f>
        <v>0</v>
      </c>
      <c r="S35" s="89">
        <f>ROUND(Q35*S34,2)</f>
        <v>0</v>
      </c>
      <c r="T35" s="89">
        <f>ROUND(SUM(Q35:S35)*T34,2)</f>
        <v>0</v>
      </c>
      <c r="U35" s="229">
        <f t="shared" ref="U35" si="13">SUM(Q35:T35)</f>
        <v>0</v>
      </c>
      <c r="V35" s="70">
        <v>0</v>
      </c>
      <c r="W35" s="315"/>
      <c r="X35" s="317"/>
      <c r="Y35" s="217"/>
      <c r="Z35" s="299"/>
      <c r="AA35" s="318"/>
      <c r="AB35" s="318"/>
      <c r="AC35" s="318"/>
      <c r="AD35" s="318"/>
      <c r="AE35" s="318"/>
      <c r="AF35" s="318"/>
      <c r="AG35" s="318"/>
      <c r="AH35" s="318"/>
      <c r="AI35" s="318"/>
      <c r="AJ35" s="318"/>
      <c r="AK35" s="301"/>
      <c r="AM35" s="317"/>
    </row>
    <row r="36" spans="1:39" ht="13" customHeight="1" x14ac:dyDescent="0.2">
      <c r="A36" s="299"/>
      <c r="B36" s="225" t="s">
        <v>100</v>
      </c>
      <c r="C36" s="226"/>
      <c r="D36" s="226">
        <v>0</v>
      </c>
      <c r="E36" s="226">
        <v>0</v>
      </c>
      <c r="F36" s="226">
        <v>0</v>
      </c>
      <c r="G36" s="301"/>
      <c r="H36" s="301"/>
      <c r="I36" s="315"/>
      <c r="J36" s="227" t="s">
        <v>100</v>
      </c>
      <c r="K36" s="226">
        <v>0</v>
      </c>
      <c r="L36" s="226">
        <v>0</v>
      </c>
      <c r="M36" s="226">
        <v>0</v>
      </c>
      <c r="N36" s="301"/>
      <c r="O36" s="301"/>
      <c r="P36" s="315"/>
      <c r="Q36" s="227" t="s">
        <v>100</v>
      </c>
      <c r="R36" s="226">
        <v>0</v>
      </c>
      <c r="S36" s="226">
        <v>0</v>
      </c>
      <c r="T36" s="226">
        <v>0</v>
      </c>
      <c r="U36" s="301"/>
      <c r="V36" s="301"/>
      <c r="W36" s="315"/>
      <c r="X36" s="317"/>
      <c r="Y36" s="217"/>
      <c r="Z36" s="299"/>
      <c r="AA36" s="318"/>
      <c r="AB36" s="318"/>
      <c r="AC36" s="318"/>
      <c r="AD36" s="318"/>
      <c r="AE36" s="318"/>
      <c r="AF36" s="318"/>
      <c r="AG36" s="318"/>
      <c r="AH36" s="318"/>
      <c r="AI36" s="318"/>
      <c r="AJ36" s="318"/>
      <c r="AK36" s="301"/>
      <c r="AM36" s="317"/>
    </row>
    <row r="37" spans="1:39" ht="13" customHeight="1" x14ac:dyDescent="0.25">
      <c r="A37" s="299"/>
      <c r="B37" s="228" t="s">
        <v>103</v>
      </c>
      <c r="C37" s="89">
        <v>0</v>
      </c>
      <c r="D37" s="89">
        <f>ROUND(C37*D36,2)</f>
        <v>0</v>
      </c>
      <c r="E37" s="89">
        <f>ROUND(C37*E36,2)</f>
        <v>0</v>
      </c>
      <c r="F37" s="89">
        <f>ROUND(SUM(C37:E37)*F36,2)</f>
        <v>0</v>
      </c>
      <c r="G37" s="229">
        <f t="shared" ref="G37" si="14">SUM(C37:F37)</f>
        <v>0</v>
      </c>
      <c r="H37" s="70">
        <v>0</v>
      </c>
      <c r="I37" s="315"/>
      <c r="J37" s="89">
        <v>0</v>
      </c>
      <c r="K37" s="89">
        <f>ROUND(J37*K36,2)</f>
        <v>0</v>
      </c>
      <c r="L37" s="89">
        <f>ROUND(J37*L36,2)</f>
        <v>0</v>
      </c>
      <c r="M37" s="89">
        <f>ROUND(SUM(J37:L37)*M36,2)</f>
        <v>0</v>
      </c>
      <c r="N37" s="229">
        <f t="shared" ref="N37" si="15">SUM(J37:M37)</f>
        <v>0</v>
      </c>
      <c r="O37" s="70">
        <v>0</v>
      </c>
      <c r="P37" s="315"/>
      <c r="Q37" s="89">
        <v>0</v>
      </c>
      <c r="R37" s="89">
        <f>ROUND(Q37*R36,2)</f>
        <v>0</v>
      </c>
      <c r="S37" s="89">
        <f>ROUND(Q37*S36,2)</f>
        <v>0</v>
      </c>
      <c r="T37" s="89">
        <f>ROUND(SUM(Q37:S37)*T36,2)</f>
        <v>0</v>
      </c>
      <c r="U37" s="229">
        <f t="shared" ref="U37" si="16">SUM(Q37:T37)</f>
        <v>0</v>
      </c>
      <c r="V37" s="70">
        <v>0</v>
      </c>
      <c r="W37" s="315"/>
      <c r="X37" s="317"/>
      <c r="Y37" s="217"/>
      <c r="Z37" s="299"/>
      <c r="AA37" s="318"/>
      <c r="AB37" s="318"/>
      <c r="AC37" s="318"/>
      <c r="AD37" s="318"/>
      <c r="AE37" s="318"/>
      <c r="AF37" s="318"/>
      <c r="AG37" s="318"/>
      <c r="AH37" s="318"/>
      <c r="AI37" s="318"/>
      <c r="AJ37" s="318"/>
      <c r="AK37" s="301"/>
      <c r="AM37" s="317"/>
    </row>
    <row r="38" spans="1:39" ht="13" customHeight="1" x14ac:dyDescent="0.2">
      <c r="A38" s="299" t="s">
        <v>107</v>
      </c>
      <c r="B38" s="300" t="s">
        <v>98</v>
      </c>
      <c r="C38" s="300"/>
      <c r="D38" s="300"/>
      <c r="E38" s="300"/>
      <c r="F38" s="300"/>
      <c r="G38" s="300"/>
      <c r="H38" s="300"/>
      <c r="I38" s="300"/>
      <c r="J38" s="300"/>
      <c r="K38" s="300"/>
      <c r="L38" s="300"/>
      <c r="M38" s="300"/>
      <c r="N38" s="300"/>
      <c r="O38" s="300"/>
      <c r="P38" s="300"/>
      <c r="Q38" s="300"/>
      <c r="R38" s="300"/>
      <c r="S38" s="300"/>
      <c r="T38" s="300"/>
      <c r="U38" s="300"/>
      <c r="V38" s="300"/>
      <c r="W38" s="300"/>
      <c r="X38" s="300"/>
      <c r="Y38" s="218"/>
      <c r="Z38" s="299" t="str">
        <f>$A38</f>
        <v>1.2.2</v>
      </c>
      <c r="AA38" s="300" t="str">
        <f>$B$16</f>
        <v>Description</v>
      </c>
      <c r="AB38" s="300"/>
      <c r="AC38" s="300"/>
      <c r="AD38" s="300"/>
      <c r="AE38" s="300"/>
      <c r="AF38" s="300"/>
      <c r="AG38" s="300"/>
      <c r="AH38" s="300"/>
      <c r="AI38" s="300"/>
      <c r="AJ38" s="300"/>
      <c r="AK38" s="300"/>
      <c r="AM38" s="314" t="str">
        <f>$Z38</f>
        <v>1.2.2</v>
      </c>
    </row>
    <row r="39" spans="1:39" ht="12.75" customHeight="1" x14ac:dyDescent="0.2">
      <c r="A39" s="299"/>
      <c r="B39" s="225" t="s">
        <v>100</v>
      </c>
      <c r="C39" s="226"/>
      <c r="D39" s="226">
        <v>0</v>
      </c>
      <c r="E39" s="226">
        <v>0</v>
      </c>
      <c r="F39" s="226">
        <v>0</v>
      </c>
      <c r="G39" s="301"/>
      <c r="H39" s="301"/>
      <c r="I39" s="315">
        <f>(G40*H40)+(G42*H42)+(G44*H44)</f>
        <v>0</v>
      </c>
      <c r="J39" s="227" t="s">
        <v>100</v>
      </c>
      <c r="K39" s="226">
        <v>0</v>
      </c>
      <c r="L39" s="226">
        <v>0</v>
      </c>
      <c r="M39" s="226">
        <v>0</v>
      </c>
      <c r="N39" s="316"/>
      <c r="O39" s="316"/>
      <c r="P39" s="315">
        <f>(N40*O40)+(N42*O42)+(N44*O44)</f>
        <v>0</v>
      </c>
      <c r="Q39" s="227" t="s">
        <v>100</v>
      </c>
      <c r="R39" s="226">
        <v>0</v>
      </c>
      <c r="S39" s="226">
        <v>0</v>
      </c>
      <c r="T39" s="226">
        <v>0</v>
      </c>
      <c r="U39" s="316"/>
      <c r="V39" s="316"/>
      <c r="W39" s="315">
        <f>(U40*V40)+(U42*V42)+(U44*V44)</f>
        <v>0</v>
      </c>
      <c r="X39" s="317">
        <f>I39+P39+W39</f>
        <v>0</v>
      </c>
      <c r="Y39" s="50"/>
      <c r="Z39" s="299"/>
      <c r="AA39" s="300"/>
      <c r="AB39" s="300"/>
      <c r="AC39" s="300"/>
      <c r="AD39" s="300"/>
      <c r="AE39" s="300"/>
      <c r="AF39" s="300"/>
      <c r="AG39" s="300"/>
      <c r="AH39" s="300"/>
      <c r="AI39" s="300"/>
      <c r="AJ39" s="300"/>
      <c r="AK39" s="300"/>
      <c r="AM39" s="314"/>
    </row>
    <row r="40" spans="1:39" ht="12.75" customHeight="1" x14ac:dyDescent="0.25">
      <c r="A40" s="299"/>
      <c r="B40" s="72" t="s">
        <v>101</v>
      </c>
      <c r="C40" s="89">
        <v>0</v>
      </c>
      <c r="D40" s="89">
        <f>ROUND(C40*D39,2)</f>
        <v>0</v>
      </c>
      <c r="E40" s="89">
        <f>ROUND(C40*E39,2)</f>
        <v>0</v>
      </c>
      <c r="F40" s="89">
        <f>ROUND(SUM(C40:E40)*F39,2)</f>
        <v>0</v>
      </c>
      <c r="G40" s="229">
        <f>SUM(C40:F40)</f>
        <v>0</v>
      </c>
      <c r="H40" s="70">
        <v>0</v>
      </c>
      <c r="I40" s="315"/>
      <c r="J40" s="89">
        <v>0</v>
      </c>
      <c r="K40" s="89">
        <f>ROUND(J40*K39,2)</f>
        <v>0</v>
      </c>
      <c r="L40" s="89">
        <f>ROUND(J40*L39,2)</f>
        <v>0</v>
      </c>
      <c r="M40" s="89">
        <f>ROUND(SUM(J40:L40)*M39,2)</f>
        <v>0</v>
      </c>
      <c r="N40" s="229">
        <f>SUM(J40:M40)</f>
        <v>0</v>
      </c>
      <c r="O40" s="70">
        <v>0</v>
      </c>
      <c r="P40" s="315"/>
      <c r="Q40" s="89">
        <v>0</v>
      </c>
      <c r="R40" s="89">
        <f>ROUND(Q40*R39,2)</f>
        <v>0</v>
      </c>
      <c r="S40" s="89">
        <f>ROUND(Q40*S39,2)</f>
        <v>0</v>
      </c>
      <c r="T40" s="89">
        <f>ROUND(SUM(Q40:S40)*T39,2)</f>
        <v>0</v>
      </c>
      <c r="U40" s="229">
        <f t="shared" ref="U40" si="17">SUM(Q40:T40)</f>
        <v>0</v>
      </c>
      <c r="V40" s="70">
        <v>0</v>
      </c>
      <c r="W40" s="315"/>
      <c r="X40" s="317"/>
      <c r="Y40" s="217"/>
      <c r="Z40" s="299"/>
      <c r="AA40" s="318">
        <v>0</v>
      </c>
      <c r="AB40" s="318">
        <v>0</v>
      </c>
      <c r="AC40" s="318">
        <v>0</v>
      </c>
      <c r="AD40" s="318">
        <v>0</v>
      </c>
      <c r="AE40" s="318">
        <f>SUM(AA40:AD44)</f>
        <v>0</v>
      </c>
      <c r="AF40" s="318">
        <v>0</v>
      </c>
      <c r="AG40" s="318">
        <v>0</v>
      </c>
      <c r="AH40" s="318">
        <v>0</v>
      </c>
      <c r="AI40" s="318">
        <f>SUM(AF40:AH44)</f>
        <v>0</v>
      </c>
      <c r="AJ40" s="318">
        <v>0</v>
      </c>
      <c r="AK40" s="301">
        <f>AE40+AI40+AJ40</f>
        <v>0</v>
      </c>
      <c r="AM40" s="317">
        <f>X39+AK40</f>
        <v>0</v>
      </c>
    </row>
    <row r="41" spans="1:39" ht="12.75" customHeight="1" x14ac:dyDescent="0.2">
      <c r="A41" s="299"/>
      <c r="B41" s="225" t="s">
        <v>100</v>
      </c>
      <c r="C41" s="226"/>
      <c r="D41" s="226">
        <v>0</v>
      </c>
      <c r="E41" s="226">
        <v>0</v>
      </c>
      <c r="F41" s="226">
        <v>0</v>
      </c>
      <c r="G41" s="301"/>
      <c r="H41" s="301"/>
      <c r="I41" s="315"/>
      <c r="J41" s="227" t="s">
        <v>100</v>
      </c>
      <c r="K41" s="226">
        <v>0</v>
      </c>
      <c r="L41" s="226">
        <v>0</v>
      </c>
      <c r="M41" s="226">
        <v>0</v>
      </c>
      <c r="N41" s="301"/>
      <c r="O41" s="301"/>
      <c r="P41" s="315"/>
      <c r="Q41" s="227" t="s">
        <v>100</v>
      </c>
      <c r="R41" s="226">
        <v>0</v>
      </c>
      <c r="S41" s="226">
        <v>0</v>
      </c>
      <c r="T41" s="226">
        <v>0</v>
      </c>
      <c r="U41" s="301"/>
      <c r="V41" s="301"/>
      <c r="W41" s="315"/>
      <c r="X41" s="317"/>
      <c r="Y41" s="217"/>
      <c r="Z41" s="299"/>
      <c r="AA41" s="318"/>
      <c r="AB41" s="318"/>
      <c r="AC41" s="318"/>
      <c r="AD41" s="318"/>
      <c r="AE41" s="318"/>
      <c r="AF41" s="318"/>
      <c r="AG41" s="318"/>
      <c r="AH41" s="318"/>
      <c r="AI41" s="318"/>
      <c r="AJ41" s="318"/>
      <c r="AK41" s="301"/>
      <c r="AM41" s="317"/>
    </row>
    <row r="42" spans="1:39" ht="12.75" customHeight="1" x14ac:dyDescent="0.25">
      <c r="A42" s="299"/>
      <c r="B42" s="72" t="s">
        <v>102</v>
      </c>
      <c r="C42" s="89">
        <v>0</v>
      </c>
      <c r="D42" s="89">
        <f>ROUND(C42*D41,2)</f>
        <v>0</v>
      </c>
      <c r="E42" s="89">
        <f>ROUND(C42*E41,2)</f>
        <v>0</v>
      </c>
      <c r="F42" s="89">
        <f>ROUND(SUM(C42:E42)*F41,2)</f>
        <v>0</v>
      </c>
      <c r="G42" s="229">
        <f t="shared" ref="G42" si="18">SUM(C42:F42)</f>
        <v>0</v>
      </c>
      <c r="H42" s="70">
        <v>0</v>
      </c>
      <c r="I42" s="315"/>
      <c r="J42" s="89">
        <v>0</v>
      </c>
      <c r="K42" s="89">
        <f>ROUND(J42*K41,2)</f>
        <v>0</v>
      </c>
      <c r="L42" s="89">
        <f>ROUND(J42*L41,2)</f>
        <v>0</v>
      </c>
      <c r="M42" s="89">
        <f>ROUND(SUM(J42:L42)*M41,2)</f>
        <v>0</v>
      </c>
      <c r="N42" s="229">
        <f t="shared" ref="N42" si="19">SUM(J42:M42)</f>
        <v>0</v>
      </c>
      <c r="O42" s="70">
        <v>0</v>
      </c>
      <c r="P42" s="315"/>
      <c r="Q42" s="89">
        <v>0</v>
      </c>
      <c r="R42" s="89">
        <f>ROUND(Q42*R41,2)</f>
        <v>0</v>
      </c>
      <c r="S42" s="89">
        <f>ROUND(Q42*S41,2)</f>
        <v>0</v>
      </c>
      <c r="T42" s="89">
        <f>ROUND(SUM(Q42:S42)*T41,2)</f>
        <v>0</v>
      </c>
      <c r="U42" s="229">
        <f t="shared" ref="U42" si="20">SUM(Q42:T42)</f>
        <v>0</v>
      </c>
      <c r="V42" s="70">
        <v>0</v>
      </c>
      <c r="W42" s="315"/>
      <c r="X42" s="317"/>
      <c r="Y42" s="217"/>
      <c r="Z42" s="299"/>
      <c r="AA42" s="318"/>
      <c r="AB42" s="318"/>
      <c r="AC42" s="318"/>
      <c r="AD42" s="318"/>
      <c r="AE42" s="318"/>
      <c r="AF42" s="318"/>
      <c r="AG42" s="318"/>
      <c r="AH42" s="318"/>
      <c r="AI42" s="318"/>
      <c r="AJ42" s="318"/>
      <c r="AK42" s="301"/>
      <c r="AM42" s="317"/>
    </row>
    <row r="43" spans="1:39" ht="12.75" customHeight="1" x14ac:dyDescent="0.2">
      <c r="A43" s="299"/>
      <c r="B43" s="225" t="s">
        <v>100</v>
      </c>
      <c r="C43" s="226"/>
      <c r="D43" s="226">
        <v>0</v>
      </c>
      <c r="E43" s="226">
        <v>0</v>
      </c>
      <c r="F43" s="226">
        <v>0</v>
      </c>
      <c r="G43" s="301"/>
      <c r="H43" s="301"/>
      <c r="I43" s="315"/>
      <c r="J43" s="227" t="s">
        <v>100</v>
      </c>
      <c r="K43" s="226">
        <v>0</v>
      </c>
      <c r="L43" s="226">
        <v>0</v>
      </c>
      <c r="M43" s="226">
        <v>0</v>
      </c>
      <c r="N43" s="301"/>
      <c r="O43" s="301"/>
      <c r="P43" s="315"/>
      <c r="Q43" s="227" t="s">
        <v>100</v>
      </c>
      <c r="R43" s="226">
        <v>0</v>
      </c>
      <c r="S43" s="226">
        <v>0</v>
      </c>
      <c r="T43" s="226">
        <v>0</v>
      </c>
      <c r="U43" s="301"/>
      <c r="V43" s="301"/>
      <c r="W43" s="315"/>
      <c r="X43" s="317"/>
      <c r="Y43" s="217"/>
      <c r="Z43" s="299"/>
      <c r="AA43" s="318"/>
      <c r="AB43" s="318"/>
      <c r="AC43" s="318"/>
      <c r="AD43" s="318"/>
      <c r="AE43" s="318"/>
      <c r="AF43" s="318"/>
      <c r="AG43" s="318"/>
      <c r="AH43" s="318"/>
      <c r="AI43" s="318"/>
      <c r="AJ43" s="318"/>
      <c r="AK43" s="301"/>
      <c r="AM43" s="317"/>
    </row>
    <row r="44" spans="1:39" ht="13" customHeight="1" x14ac:dyDescent="0.25">
      <c r="A44" s="299"/>
      <c r="B44" s="72" t="s">
        <v>103</v>
      </c>
      <c r="C44" s="89">
        <v>0</v>
      </c>
      <c r="D44" s="89">
        <f>ROUND(C44*D43,2)</f>
        <v>0</v>
      </c>
      <c r="E44" s="89">
        <f>ROUND(C44*E43,2)</f>
        <v>0</v>
      </c>
      <c r="F44" s="89">
        <f>ROUND(SUM(C44:E44)*F43,2)</f>
        <v>0</v>
      </c>
      <c r="G44" s="229">
        <f t="shared" ref="G44" si="21">SUM(C44:F44)</f>
        <v>0</v>
      </c>
      <c r="H44" s="70">
        <v>0</v>
      </c>
      <c r="I44" s="315"/>
      <c r="J44" s="89">
        <v>0</v>
      </c>
      <c r="K44" s="89">
        <f>ROUND(J44*K43,2)</f>
        <v>0</v>
      </c>
      <c r="L44" s="89">
        <f>ROUND(J44*L43,2)</f>
        <v>0</v>
      </c>
      <c r="M44" s="89">
        <f>ROUND(SUM(J44:L44)*M43,2)</f>
        <v>0</v>
      </c>
      <c r="N44" s="229">
        <f t="shared" ref="N44" si="22">SUM(J44:M44)</f>
        <v>0</v>
      </c>
      <c r="O44" s="70">
        <v>0</v>
      </c>
      <c r="P44" s="315"/>
      <c r="Q44" s="89">
        <v>0</v>
      </c>
      <c r="R44" s="89">
        <f>ROUND(Q44*R43,2)</f>
        <v>0</v>
      </c>
      <c r="S44" s="89">
        <f>ROUND(Q44*S43,2)</f>
        <v>0</v>
      </c>
      <c r="T44" s="89">
        <f>ROUND(SUM(Q44:S44)*T43,2)</f>
        <v>0</v>
      </c>
      <c r="U44" s="229">
        <f t="shared" ref="U44" si="23">SUM(Q44:T44)</f>
        <v>0</v>
      </c>
      <c r="V44" s="70">
        <v>0</v>
      </c>
      <c r="W44" s="315"/>
      <c r="X44" s="317"/>
      <c r="Y44" s="217"/>
      <c r="Z44" s="299"/>
      <c r="AA44" s="318"/>
      <c r="AB44" s="318"/>
      <c r="AC44" s="318"/>
      <c r="AD44" s="318"/>
      <c r="AE44" s="318"/>
      <c r="AF44" s="318"/>
      <c r="AG44" s="318"/>
      <c r="AH44" s="318"/>
      <c r="AI44" s="318"/>
      <c r="AJ44" s="318"/>
      <c r="AK44" s="301"/>
      <c r="AM44" s="317"/>
    </row>
    <row r="45" spans="1:39" ht="13" customHeight="1" x14ac:dyDescent="0.2">
      <c r="A45" s="299" t="s">
        <v>108</v>
      </c>
      <c r="B45" s="300" t="s">
        <v>98</v>
      </c>
      <c r="C45" s="300"/>
      <c r="D45" s="300"/>
      <c r="E45" s="300"/>
      <c r="F45" s="300"/>
      <c r="G45" s="300"/>
      <c r="H45" s="300"/>
      <c r="I45" s="300"/>
      <c r="J45" s="300"/>
      <c r="K45" s="300"/>
      <c r="L45" s="300"/>
      <c r="M45" s="300"/>
      <c r="N45" s="300"/>
      <c r="O45" s="300"/>
      <c r="P45" s="300"/>
      <c r="Q45" s="300"/>
      <c r="R45" s="300"/>
      <c r="S45" s="300"/>
      <c r="T45" s="300"/>
      <c r="U45" s="300"/>
      <c r="V45" s="300"/>
      <c r="W45" s="300"/>
      <c r="X45" s="300"/>
      <c r="Y45" s="218"/>
      <c r="Z45" s="299" t="str">
        <f>$A45</f>
        <v>1.2.3</v>
      </c>
      <c r="AA45" s="300" t="str">
        <f>$B$9</f>
        <v>Description</v>
      </c>
      <c r="AB45" s="300"/>
      <c r="AC45" s="300"/>
      <c r="AD45" s="300"/>
      <c r="AE45" s="300"/>
      <c r="AF45" s="300"/>
      <c r="AG45" s="300"/>
      <c r="AH45" s="300"/>
      <c r="AI45" s="300"/>
      <c r="AJ45" s="300"/>
      <c r="AK45" s="300"/>
      <c r="AM45" s="314" t="str">
        <f>$Z45</f>
        <v>1.2.3</v>
      </c>
    </row>
    <row r="46" spans="1:39" ht="13" customHeight="1" x14ac:dyDescent="0.2">
      <c r="A46" s="299"/>
      <c r="B46" s="225" t="s">
        <v>100</v>
      </c>
      <c r="C46" s="226"/>
      <c r="D46" s="226">
        <v>0</v>
      </c>
      <c r="E46" s="226">
        <v>0</v>
      </c>
      <c r="F46" s="226">
        <v>0</v>
      </c>
      <c r="G46" s="301"/>
      <c r="H46" s="301"/>
      <c r="I46" s="315">
        <f>(G47*H47)+(G49*H49)+(G51*H51)</f>
        <v>0</v>
      </c>
      <c r="J46" s="227" t="s">
        <v>100</v>
      </c>
      <c r="K46" s="226">
        <v>0</v>
      </c>
      <c r="L46" s="226">
        <v>0</v>
      </c>
      <c r="M46" s="226">
        <v>0</v>
      </c>
      <c r="N46" s="316"/>
      <c r="O46" s="316"/>
      <c r="P46" s="315">
        <f>(N47*O47)+(N49*O49)+(N51*O51)</f>
        <v>0</v>
      </c>
      <c r="Q46" s="227" t="s">
        <v>100</v>
      </c>
      <c r="R46" s="230">
        <v>0</v>
      </c>
      <c r="S46" s="230">
        <v>0</v>
      </c>
      <c r="T46" s="230">
        <v>0</v>
      </c>
      <c r="U46" s="316"/>
      <c r="V46" s="316"/>
      <c r="W46" s="315">
        <f>(U47*V47)+(U49*V49)+(U51*V51)</f>
        <v>0</v>
      </c>
      <c r="X46" s="317">
        <f>I46+P46+W46</f>
        <v>0</v>
      </c>
      <c r="Y46" s="50"/>
      <c r="Z46" s="299"/>
      <c r="AA46" s="300"/>
      <c r="AB46" s="300"/>
      <c r="AC46" s="300"/>
      <c r="AD46" s="300"/>
      <c r="AE46" s="300"/>
      <c r="AF46" s="300"/>
      <c r="AG46" s="300"/>
      <c r="AH46" s="300"/>
      <c r="AI46" s="300"/>
      <c r="AJ46" s="300"/>
      <c r="AK46" s="300"/>
      <c r="AM46" s="314"/>
    </row>
    <row r="47" spans="1:39" ht="13" customHeight="1" x14ac:dyDescent="0.25">
      <c r="A47" s="299"/>
      <c r="B47" s="72" t="s">
        <v>101</v>
      </c>
      <c r="C47" s="89">
        <v>0</v>
      </c>
      <c r="D47" s="89">
        <f>ROUND(C47*D46,2)</f>
        <v>0</v>
      </c>
      <c r="E47" s="89">
        <f>ROUND(C47*E46,2)</f>
        <v>0</v>
      </c>
      <c r="F47" s="89">
        <f>ROUND(SUM(C47:E47)*F46,2)</f>
        <v>0</v>
      </c>
      <c r="G47" s="229">
        <f>SUM(C47:F47)</f>
        <v>0</v>
      </c>
      <c r="H47" s="70">
        <v>0</v>
      </c>
      <c r="I47" s="315"/>
      <c r="J47" s="89">
        <v>0</v>
      </c>
      <c r="K47" s="89">
        <f>ROUND(J47*K46,2)</f>
        <v>0</v>
      </c>
      <c r="L47" s="89">
        <f>ROUND(J47*L46,2)</f>
        <v>0</v>
      </c>
      <c r="M47" s="89">
        <f>ROUND(SUM(J47:L47)*M46,2)</f>
        <v>0</v>
      </c>
      <c r="N47" s="229">
        <f>SUM(J47:M47)</f>
        <v>0</v>
      </c>
      <c r="O47" s="70">
        <v>0</v>
      </c>
      <c r="P47" s="315"/>
      <c r="Q47" s="89">
        <v>0</v>
      </c>
      <c r="R47" s="89">
        <f>ROUND(Q47*R46,2)</f>
        <v>0</v>
      </c>
      <c r="S47" s="89">
        <f>ROUND(Q47*S46,2)</f>
        <v>0</v>
      </c>
      <c r="T47" s="89">
        <f>ROUND(SUM(Q47:S47)*T46,2)</f>
        <v>0</v>
      </c>
      <c r="U47" s="229">
        <f t="shared" ref="U47" si="24">SUM(Q47:T47)</f>
        <v>0</v>
      </c>
      <c r="V47" s="70">
        <v>0</v>
      </c>
      <c r="W47" s="315"/>
      <c r="X47" s="317"/>
      <c r="Y47" s="217"/>
      <c r="Z47" s="299"/>
      <c r="AA47" s="318">
        <v>0</v>
      </c>
      <c r="AB47" s="318">
        <v>0</v>
      </c>
      <c r="AC47" s="318">
        <v>0</v>
      </c>
      <c r="AD47" s="318">
        <v>0</v>
      </c>
      <c r="AE47" s="318">
        <f>SUM(AA47:AD51)</f>
        <v>0</v>
      </c>
      <c r="AF47" s="318">
        <v>0</v>
      </c>
      <c r="AG47" s="318">
        <v>0</v>
      </c>
      <c r="AH47" s="318">
        <v>0</v>
      </c>
      <c r="AI47" s="318">
        <f>SUM(AF47:AH51)</f>
        <v>0</v>
      </c>
      <c r="AJ47" s="318">
        <v>0</v>
      </c>
      <c r="AK47" s="301">
        <f>AE47+AI47+AJ47</f>
        <v>0</v>
      </c>
      <c r="AM47" s="317">
        <f>X46+AK47</f>
        <v>0</v>
      </c>
    </row>
    <row r="48" spans="1:39" ht="13" customHeight="1" x14ac:dyDescent="0.2">
      <c r="A48" s="299"/>
      <c r="B48" s="225" t="s">
        <v>100</v>
      </c>
      <c r="C48" s="226"/>
      <c r="D48" s="226">
        <v>0</v>
      </c>
      <c r="E48" s="226">
        <v>0</v>
      </c>
      <c r="F48" s="226">
        <v>0</v>
      </c>
      <c r="G48" s="301"/>
      <c r="H48" s="301"/>
      <c r="I48" s="315"/>
      <c r="J48" s="227" t="s">
        <v>100</v>
      </c>
      <c r="K48" s="226">
        <v>0</v>
      </c>
      <c r="L48" s="226">
        <v>0</v>
      </c>
      <c r="M48" s="226">
        <v>0</v>
      </c>
      <c r="N48" s="301"/>
      <c r="O48" s="301"/>
      <c r="P48" s="315"/>
      <c r="Q48" s="227" t="s">
        <v>100</v>
      </c>
      <c r="R48" s="226">
        <v>0</v>
      </c>
      <c r="S48" s="226">
        <v>0</v>
      </c>
      <c r="T48" s="226">
        <v>0</v>
      </c>
      <c r="U48" s="301"/>
      <c r="V48" s="301"/>
      <c r="W48" s="315"/>
      <c r="X48" s="317"/>
      <c r="Y48" s="217"/>
      <c r="Z48" s="299"/>
      <c r="AA48" s="318"/>
      <c r="AB48" s="318"/>
      <c r="AC48" s="318"/>
      <c r="AD48" s="318"/>
      <c r="AE48" s="318"/>
      <c r="AF48" s="318"/>
      <c r="AG48" s="318"/>
      <c r="AH48" s="318"/>
      <c r="AI48" s="318"/>
      <c r="AJ48" s="318"/>
      <c r="AK48" s="301"/>
      <c r="AM48" s="317"/>
    </row>
    <row r="49" spans="1:39" ht="13" customHeight="1" x14ac:dyDescent="0.25">
      <c r="A49" s="299"/>
      <c r="B49" s="72" t="s">
        <v>102</v>
      </c>
      <c r="C49" s="89">
        <v>0</v>
      </c>
      <c r="D49" s="89">
        <f>ROUND(C49*D48,2)</f>
        <v>0</v>
      </c>
      <c r="E49" s="89">
        <f>ROUND(C49*E48,2)</f>
        <v>0</v>
      </c>
      <c r="F49" s="89">
        <f>ROUND(SUM(C49:E49)*F48,2)</f>
        <v>0</v>
      </c>
      <c r="G49" s="229">
        <f t="shared" ref="G49" si="25">SUM(C49:F49)</f>
        <v>0</v>
      </c>
      <c r="H49" s="70">
        <v>0</v>
      </c>
      <c r="I49" s="315"/>
      <c r="J49" s="89">
        <v>0</v>
      </c>
      <c r="K49" s="89">
        <f>ROUND(J49*K48,2)</f>
        <v>0</v>
      </c>
      <c r="L49" s="89">
        <f>ROUND(J49*L48,2)</f>
        <v>0</v>
      </c>
      <c r="M49" s="89">
        <f>ROUND(SUM(J49:L49)*M48,2)</f>
        <v>0</v>
      </c>
      <c r="N49" s="229">
        <f t="shared" ref="N49" si="26">SUM(J49:M49)</f>
        <v>0</v>
      </c>
      <c r="O49" s="70">
        <v>0</v>
      </c>
      <c r="P49" s="315"/>
      <c r="Q49" s="89">
        <v>0</v>
      </c>
      <c r="R49" s="89">
        <f>ROUND(Q49*R48,2)</f>
        <v>0</v>
      </c>
      <c r="S49" s="89">
        <f>ROUND(Q49*S48,2)</f>
        <v>0</v>
      </c>
      <c r="T49" s="89">
        <f>ROUND(SUM(Q49:S49)*T48,2)</f>
        <v>0</v>
      </c>
      <c r="U49" s="229">
        <f t="shared" ref="U49" si="27">SUM(Q49:T49)</f>
        <v>0</v>
      </c>
      <c r="V49" s="70">
        <v>0</v>
      </c>
      <c r="W49" s="315"/>
      <c r="X49" s="317"/>
      <c r="Y49" s="217"/>
      <c r="Z49" s="299"/>
      <c r="AA49" s="318"/>
      <c r="AB49" s="318"/>
      <c r="AC49" s="318"/>
      <c r="AD49" s="318"/>
      <c r="AE49" s="318"/>
      <c r="AF49" s="318"/>
      <c r="AG49" s="318"/>
      <c r="AH49" s="318"/>
      <c r="AI49" s="318"/>
      <c r="AJ49" s="318"/>
      <c r="AK49" s="301"/>
      <c r="AM49" s="317"/>
    </row>
    <row r="50" spans="1:39" ht="13" customHeight="1" x14ac:dyDescent="0.2">
      <c r="A50" s="299"/>
      <c r="B50" s="225" t="s">
        <v>100</v>
      </c>
      <c r="C50" s="226"/>
      <c r="D50" s="226">
        <v>0</v>
      </c>
      <c r="E50" s="226">
        <v>0</v>
      </c>
      <c r="F50" s="226">
        <v>0</v>
      </c>
      <c r="G50" s="301"/>
      <c r="H50" s="301"/>
      <c r="I50" s="315"/>
      <c r="J50" s="227" t="s">
        <v>100</v>
      </c>
      <c r="K50" s="226">
        <v>0</v>
      </c>
      <c r="L50" s="226">
        <v>0</v>
      </c>
      <c r="M50" s="226">
        <v>0</v>
      </c>
      <c r="N50" s="301"/>
      <c r="O50" s="301"/>
      <c r="P50" s="315"/>
      <c r="Q50" s="227" t="s">
        <v>100</v>
      </c>
      <c r="R50" s="226">
        <v>0</v>
      </c>
      <c r="S50" s="226">
        <v>0</v>
      </c>
      <c r="T50" s="226">
        <v>0</v>
      </c>
      <c r="U50" s="301"/>
      <c r="V50" s="301"/>
      <c r="W50" s="315"/>
      <c r="X50" s="317"/>
      <c r="Y50" s="217"/>
      <c r="Z50" s="299"/>
      <c r="AA50" s="318"/>
      <c r="AB50" s="318"/>
      <c r="AC50" s="318"/>
      <c r="AD50" s="318"/>
      <c r="AE50" s="318"/>
      <c r="AF50" s="318"/>
      <c r="AG50" s="318"/>
      <c r="AH50" s="318"/>
      <c r="AI50" s="318"/>
      <c r="AJ50" s="318"/>
      <c r="AK50" s="301"/>
      <c r="AM50" s="317"/>
    </row>
    <row r="51" spans="1:39" ht="13" customHeight="1" x14ac:dyDescent="0.25">
      <c r="A51" s="299"/>
      <c r="B51" s="72" t="s">
        <v>103</v>
      </c>
      <c r="C51" s="89">
        <v>0</v>
      </c>
      <c r="D51" s="89">
        <f>ROUND(C51*D50,2)</f>
        <v>0</v>
      </c>
      <c r="E51" s="89">
        <f>ROUND(C51*E50,2)</f>
        <v>0</v>
      </c>
      <c r="F51" s="89">
        <f>ROUND(SUM(C51:E51)*F50,2)</f>
        <v>0</v>
      </c>
      <c r="G51" s="229">
        <f t="shared" ref="G51" si="28">SUM(C51:F51)</f>
        <v>0</v>
      </c>
      <c r="H51" s="70">
        <v>0</v>
      </c>
      <c r="I51" s="315"/>
      <c r="J51" s="89">
        <v>0</v>
      </c>
      <c r="K51" s="89">
        <f>ROUND(J51*K50,2)</f>
        <v>0</v>
      </c>
      <c r="L51" s="89">
        <f>ROUND(J51*L50,2)</f>
        <v>0</v>
      </c>
      <c r="M51" s="89">
        <f>ROUND(SUM(J51:L51)*M50,2)</f>
        <v>0</v>
      </c>
      <c r="N51" s="229">
        <f t="shared" ref="N51" si="29">SUM(J51:M51)</f>
        <v>0</v>
      </c>
      <c r="O51" s="70">
        <v>0</v>
      </c>
      <c r="P51" s="315"/>
      <c r="Q51" s="89">
        <v>0</v>
      </c>
      <c r="R51" s="89">
        <f>ROUND(Q51*R50,2)</f>
        <v>0</v>
      </c>
      <c r="S51" s="89">
        <f>ROUND(Q51*S50,2)</f>
        <v>0</v>
      </c>
      <c r="T51" s="89">
        <f>ROUND(SUM(Q51:S51)*T50,2)</f>
        <v>0</v>
      </c>
      <c r="U51" s="229">
        <f t="shared" ref="U51" si="30">SUM(Q51:T51)</f>
        <v>0</v>
      </c>
      <c r="V51" s="70">
        <v>0</v>
      </c>
      <c r="W51" s="315"/>
      <c r="X51" s="317"/>
      <c r="Y51" s="217"/>
      <c r="Z51" s="299"/>
      <c r="AA51" s="318"/>
      <c r="AB51" s="318"/>
      <c r="AC51" s="318"/>
      <c r="AD51" s="318"/>
      <c r="AE51" s="318"/>
      <c r="AF51" s="318"/>
      <c r="AG51" s="318"/>
      <c r="AH51" s="318"/>
      <c r="AI51" s="318"/>
      <c r="AJ51" s="318"/>
      <c r="AK51" s="301"/>
      <c r="AM51" s="317"/>
    </row>
    <row r="52" spans="1:39" ht="22.5" customHeight="1" x14ac:dyDescent="0.2">
      <c r="A52" s="78">
        <v>1.3</v>
      </c>
      <c r="B52" s="319" t="s">
        <v>98</v>
      </c>
      <c r="C52" s="319"/>
      <c r="D52" s="319"/>
      <c r="E52" s="319"/>
      <c r="F52" s="319"/>
      <c r="G52" s="319"/>
      <c r="H52" s="319"/>
      <c r="I52" s="319"/>
      <c r="J52" s="319"/>
      <c r="K52" s="319"/>
      <c r="L52" s="319"/>
      <c r="M52" s="319"/>
      <c r="N52" s="319"/>
      <c r="O52" s="319"/>
      <c r="P52" s="319"/>
      <c r="Q52" s="319"/>
      <c r="R52" s="319"/>
      <c r="S52" s="319"/>
      <c r="T52" s="319"/>
      <c r="U52" s="319"/>
      <c r="V52" s="319"/>
      <c r="W52" s="319"/>
      <c r="X52" s="319"/>
      <c r="Y52" s="218"/>
      <c r="Z52" s="78">
        <f>$A52</f>
        <v>1.3</v>
      </c>
      <c r="AA52" s="319" t="str">
        <f>$B$30</f>
        <v>Description</v>
      </c>
      <c r="AB52" s="319"/>
      <c r="AC52" s="319"/>
      <c r="AD52" s="319"/>
      <c r="AE52" s="319"/>
      <c r="AF52" s="319"/>
      <c r="AG52" s="319"/>
      <c r="AH52" s="319"/>
      <c r="AI52" s="319"/>
      <c r="AJ52" s="319"/>
      <c r="AK52" s="319"/>
      <c r="AM52" s="78">
        <f>$Z52</f>
        <v>1.3</v>
      </c>
    </row>
    <row r="53" spans="1:39" ht="13" customHeight="1" x14ac:dyDescent="0.2">
      <c r="A53" s="299" t="s">
        <v>109</v>
      </c>
      <c r="B53" s="300" t="s">
        <v>98</v>
      </c>
      <c r="C53" s="300"/>
      <c r="D53" s="300"/>
      <c r="E53" s="300"/>
      <c r="F53" s="300"/>
      <c r="G53" s="300"/>
      <c r="H53" s="300"/>
      <c r="I53" s="300"/>
      <c r="J53" s="300"/>
      <c r="K53" s="300"/>
      <c r="L53" s="300"/>
      <c r="M53" s="300"/>
      <c r="N53" s="300"/>
      <c r="O53" s="300"/>
      <c r="P53" s="300"/>
      <c r="Q53" s="300"/>
      <c r="R53" s="300"/>
      <c r="S53" s="300"/>
      <c r="T53" s="300"/>
      <c r="U53" s="300"/>
      <c r="V53" s="300"/>
      <c r="W53" s="300"/>
      <c r="X53" s="300"/>
      <c r="Y53" s="77"/>
      <c r="Z53" s="299" t="str">
        <f>$A53</f>
        <v>1.3.1</v>
      </c>
      <c r="AA53" s="300" t="str">
        <f>$B$9</f>
        <v>Description</v>
      </c>
      <c r="AB53" s="300"/>
      <c r="AC53" s="300"/>
      <c r="AD53" s="300"/>
      <c r="AE53" s="300"/>
      <c r="AF53" s="300"/>
      <c r="AG53" s="300"/>
      <c r="AH53" s="300"/>
      <c r="AI53" s="300"/>
      <c r="AJ53" s="300"/>
      <c r="AK53" s="300"/>
      <c r="AM53" s="314" t="str">
        <f>$Z53</f>
        <v>1.3.1</v>
      </c>
    </row>
    <row r="54" spans="1:39" ht="13" customHeight="1" x14ac:dyDescent="0.2">
      <c r="A54" s="299"/>
      <c r="B54" s="225" t="s">
        <v>100</v>
      </c>
      <c r="C54" s="226"/>
      <c r="D54" s="226">
        <v>0</v>
      </c>
      <c r="E54" s="226">
        <v>0</v>
      </c>
      <c r="F54" s="226">
        <v>0</v>
      </c>
      <c r="G54" s="301"/>
      <c r="H54" s="301"/>
      <c r="I54" s="315">
        <f>(G55*H55)+(G57*H57)+(G59*H59)</f>
        <v>0</v>
      </c>
      <c r="J54" s="227" t="s">
        <v>100</v>
      </c>
      <c r="K54" s="226">
        <v>0</v>
      </c>
      <c r="L54" s="226">
        <v>0</v>
      </c>
      <c r="M54" s="226">
        <v>0</v>
      </c>
      <c r="N54" s="316"/>
      <c r="O54" s="316"/>
      <c r="P54" s="315">
        <f>(N55*O55)+(N57*O57)+(N59*O59)</f>
        <v>0</v>
      </c>
      <c r="Q54" s="227" t="s">
        <v>100</v>
      </c>
      <c r="R54" s="226">
        <v>0</v>
      </c>
      <c r="S54" s="226">
        <v>0</v>
      </c>
      <c r="T54" s="226">
        <v>0</v>
      </c>
      <c r="U54" s="316"/>
      <c r="V54" s="316"/>
      <c r="W54" s="315">
        <f>(U55*V55)+(U57*V57)+(U59*V59)</f>
        <v>0</v>
      </c>
      <c r="X54" s="317">
        <f>I54+P54+W54</f>
        <v>0</v>
      </c>
      <c r="Y54" s="50"/>
      <c r="Z54" s="299"/>
      <c r="AA54" s="300"/>
      <c r="AB54" s="300"/>
      <c r="AC54" s="300"/>
      <c r="AD54" s="300"/>
      <c r="AE54" s="300"/>
      <c r="AF54" s="300"/>
      <c r="AG54" s="300"/>
      <c r="AH54" s="300"/>
      <c r="AI54" s="300"/>
      <c r="AJ54" s="300"/>
      <c r="AK54" s="300"/>
      <c r="AM54" s="314"/>
    </row>
    <row r="55" spans="1:39" ht="13" customHeight="1" x14ac:dyDescent="0.25">
      <c r="A55" s="299"/>
      <c r="B55" s="228" t="s">
        <v>101</v>
      </c>
      <c r="C55" s="89">
        <v>0</v>
      </c>
      <c r="D55" s="89">
        <f>ROUND(C55*D54,2)</f>
        <v>0</v>
      </c>
      <c r="E55" s="89">
        <f>ROUND(C55*E54,2)</f>
        <v>0</v>
      </c>
      <c r="F55" s="89">
        <f>ROUND(SUM(C55:E55)*F54,2)</f>
        <v>0</v>
      </c>
      <c r="G55" s="229">
        <f>SUM(C55:F55)</f>
        <v>0</v>
      </c>
      <c r="H55" s="70">
        <v>0</v>
      </c>
      <c r="I55" s="315"/>
      <c r="J55" s="89">
        <v>0</v>
      </c>
      <c r="K55" s="89">
        <f>ROUND(J55*K54,2)</f>
        <v>0</v>
      </c>
      <c r="L55" s="89">
        <f>ROUND(J55*L54,2)</f>
        <v>0</v>
      </c>
      <c r="M55" s="89">
        <f>ROUND(SUM(J55:L55)*M54,2)</f>
        <v>0</v>
      </c>
      <c r="N55" s="229">
        <f>SUM(J55:M55)</f>
        <v>0</v>
      </c>
      <c r="O55" s="70">
        <v>0</v>
      </c>
      <c r="P55" s="315"/>
      <c r="Q55" s="89">
        <v>0</v>
      </c>
      <c r="R55" s="89">
        <f>ROUND(Q55*R54,2)</f>
        <v>0</v>
      </c>
      <c r="S55" s="89">
        <f>ROUND(Q55*S54,2)</f>
        <v>0</v>
      </c>
      <c r="T55" s="89">
        <f>ROUND(SUM(Q55:S55)*T54,2)</f>
        <v>0</v>
      </c>
      <c r="U55" s="229">
        <f t="shared" ref="U55" si="31">SUM(Q55:T55)</f>
        <v>0</v>
      </c>
      <c r="V55" s="70">
        <v>0</v>
      </c>
      <c r="W55" s="315"/>
      <c r="X55" s="317"/>
      <c r="Y55" s="217"/>
      <c r="Z55" s="299"/>
      <c r="AA55" s="318">
        <v>0</v>
      </c>
      <c r="AB55" s="318">
        <v>0</v>
      </c>
      <c r="AC55" s="318">
        <v>0</v>
      </c>
      <c r="AD55" s="318">
        <v>0</v>
      </c>
      <c r="AE55" s="318">
        <f>SUM(AA55:AD59)</f>
        <v>0</v>
      </c>
      <c r="AF55" s="318">
        <v>0</v>
      </c>
      <c r="AG55" s="318">
        <v>0</v>
      </c>
      <c r="AH55" s="318">
        <v>0</v>
      </c>
      <c r="AI55" s="318">
        <f>SUM(AF55:AH59)</f>
        <v>0</v>
      </c>
      <c r="AJ55" s="318">
        <v>0</v>
      </c>
      <c r="AK55" s="301">
        <f>AE55+AI55+AJ55</f>
        <v>0</v>
      </c>
      <c r="AM55" s="317">
        <f>X54+AK55</f>
        <v>0</v>
      </c>
    </row>
    <row r="56" spans="1:39" ht="13" customHeight="1" x14ac:dyDescent="0.2">
      <c r="A56" s="299"/>
      <c r="B56" s="225" t="s">
        <v>100</v>
      </c>
      <c r="C56" s="226"/>
      <c r="D56" s="226">
        <v>0</v>
      </c>
      <c r="E56" s="226">
        <v>0</v>
      </c>
      <c r="F56" s="226">
        <v>0</v>
      </c>
      <c r="G56" s="301"/>
      <c r="H56" s="301"/>
      <c r="I56" s="315"/>
      <c r="J56" s="227" t="s">
        <v>100</v>
      </c>
      <c r="K56" s="226">
        <v>0</v>
      </c>
      <c r="L56" s="226">
        <v>0</v>
      </c>
      <c r="M56" s="226">
        <v>0</v>
      </c>
      <c r="N56" s="301"/>
      <c r="O56" s="301"/>
      <c r="P56" s="315"/>
      <c r="Q56" s="227" t="s">
        <v>100</v>
      </c>
      <c r="R56" s="226">
        <v>0</v>
      </c>
      <c r="S56" s="226">
        <v>0</v>
      </c>
      <c r="T56" s="226">
        <v>0</v>
      </c>
      <c r="U56" s="301"/>
      <c r="V56" s="301"/>
      <c r="W56" s="315"/>
      <c r="X56" s="317"/>
      <c r="Y56" s="217"/>
      <c r="Z56" s="299"/>
      <c r="AA56" s="318"/>
      <c r="AB56" s="318"/>
      <c r="AC56" s="318"/>
      <c r="AD56" s="318"/>
      <c r="AE56" s="318"/>
      <c r="AF56" s="318"/>
      <c r="AG56" s="318"/>
      <c r="AH56" s="318"/>
      <c r="AI56" s="318"/>
      <c r="AJ56" s="318"/>
      <c r="AK56" s="301"/>
      <c r="AM56" s="317"/>
    </row>
    <row r="57" spans="1:39" ht="13" customHeight="1" x14ac:dyDescent="0.25">
      <c r="A57" s="299"/>
      <c r="B57" s="228" t="s">
        <v>102</v>
      </c>
      <c r="C57" s="89">
        <v>0</v>
      </c>
      <c r="D57" s="89">
        <f>ROUND(C57*D56,2)</f>
        <v>0</v>
      </c>
      <c r="E57" s="89">
        <f>ROUND(C57*E56,2)</f>
        <v>0</v>
      </c>
      <c r="F57" s="89">
        <f>ROUND(SUM(C57:E57)*F56,2)</f>
        <v>0</v>
      </c>
      <c r="G57" s="229">
        <f t="shared" ref="G57" si="32">SUM(C57:F57)</f>
        <v>0</v>
      </c>
      <c r="H57" s="70">
        <v>0</v>
      </c>
      <c r="I57" s="315"/>
      <c r="J57" s="89">
        <v>0</v>
      </c>
      <c r="K57" s="89">
        <f>ROUND(J57*K56,2)</f>
        <v>0</v>
      </c>
      <c r="L57" s="89">
        <f>ROUND(J57*L56,2)</f>
        <v>0</v>
      </c>
      <c r="M57" s="89">
        <f>ROUND(SUM(J57:L57)*M56,2)</f>
        <v>0</v>
      </c>
      <c r="N57" s="229">
        <f t="shared" ref="N57" si="33">SUM(J57:M57)</f>
        <v>0</v>
      </c>
      <c r="O57" s="70">
        <v>0</v>
      </c>
      <c r="P57" s="315"/>
      <c r="Q57" s="89">
        <v>0</v>
      </c>
      <c r="R57" s="89">
        <f>ROUND(Q57*R56,2)</f>
        <v>0</v>
      </c>
      <c r="S57" s="89">
        <f>ROUND(Q57*S56,2)</f>
        <v>0</v>
      </c>
      <c r="T57" s="89">
        <f>ROUND(SUM(Q57:S57)*T56,2)</f>
        <v>0</v>
      </c>
      <c r="U57" s="229">
        <f t="shared" ref="U57" si="34">SUM(Q57:T57)</f>
        <v>0</v>
      </c>
      <c r="V57" s="70">
        <v>0</v>
      </c>
      <c r="W57" s="315"/>
      <c r="X57" s="317"/>
      <c r="Y57" s="217"/>
      <c r="Z57" s="299"/>
      <c r="AA57" s="318"/>
      <c r="AB57" s="318"/>
      <c r="AC57" s="318"/>
      <c r="AD57" s="318"/>
      <c r="AE57" s="318"/>
      <c r="AF57" s="318"/>
      <c r="AG57" s="318"/>
      <c r="AH57" s="318"/>
      <c r="AI57" s="318"/>
      <c r="AJ57" s="318"/>
      <c r="AK57" s="301"/>
      <c r="AM57" s="317"/>
    </row>
    <row r="58" spans="1:39" ht="13" customHeight="1" x14ac:dyDescent="0.2">
      <c r="A58" s="299"/>
      <c r="B58" s="225" t="s">
        <v>100</v>
      </c>
      <c r="C58" s="226"/>
      <c r="D58" s="226">
        <v>0</v>
      </c>
      <c r="E58" s="226">
        <v>0</v>
      </c>
      <c r="F58" s="226">
        <v>0</v>
      </c>
      <c r="G58" s="301"/>
      <c r="H58" s="301"/>
      <c r="I58" s="315"/>
      <c r="J58" s="227" t="s">
        <v>100</v>
      </c>
      <c r="K58" s="226">
        <v>0</v>
      </c>
      <c r="L58" s="226">
        <v>0</v>
      </c>
      <c r="M58" s="226">
        <v>0</v>
      </c>
      <c r="N58" s="301"/>
      <c r="O58" s="301"/>
      <c r="P58" s="315"/>
      <c r="Q58" s="227" t="s">
        <v>100</v>
      </c>
      <c r="R58" s="226">
        <v>0</v>
      </c>
      <c r="S58" s="226">
        <v>0</v>
      </c>
      <c r="T58" s="226">
        <v>0</v>
      </c>
      <c r="U58" s="301"/>
      <c r="V58" s="301"/>
      <c r="W58" s="315"/>
      <c r="X58" s="317"/>
      <c r="Y58" s="217"/>
      <c r="Z58" s="299"/>
      <c r="AA58" s="318"/>
      <c r="AB58" s="318"/>
      <c r="AC58" s="318"/>
      <c r="AD58" s="318"/>
      <c r="AE58" s="318"/>
      <c r="AF58" s="318"/>
      <c r="AG58" s="318"/>
      <c r="AH58" s="318"/>
      <c r="AI58" s="318"/>
      <c r="AJ58" s="318"/>
      <c r="AK58" s="301"/>
      <c r="AM58" s="317"/>
    </row>
    <row r="59" spans="1:39" ht="13" customHeight="1" x14ac:dyDescent="0.25">
      <c r="A59" s="299"/>
      <c r="B59" s="228" t="s">
        <v>103</v>
      </c>
      <c r="C59" s="89">
        <v>0</v>
      </c>
      <c r="D59" s="89">
        <f>ROUND(C59*D58,2)</f>
        <v>0</v>
      </c>
      <c r="E59" s="89">
        <f>ROUND(C59*E58,2)</f>
        <v>0</v>
      </c>
      <c r="F59" s="89">
        <f>ROUND(SUM(C59:E59)*F58,2)</f>
        <v>0</v>
      </c>
      <c r="G59" s="229">
        <f t="shared" ref="G59" si="35">SUM(C59:F59)</f>
        <v>0</v>
      </c>
      <c r="H59" s="70">
        <v>0</v>
      </c>
      <c r="I59" s="315"/>
      <c r="J59" s="89">
        <v>0</v>
      </c>
      <c r="K59" s="89">
        <f>ROUND(J59*K58,2)</f>
        <v>0</v>
      </c>
      <c r="L59" s="89">
        <f>ROUND(J59*L58,2)</f>
        <v>0</v>
      </c>
      <c r="M59" s="89">
        <f>ROUND(SUM(J59:L59)*M58,2)</f>
        <v>0</v>
      </c>
      <c r="N59" s="229">
        <f t="shared" ref="N59" si="36">SUM(J59:M59)</f>
        <v>0</v>
      </c>
      <c r="O59" s="70">
        <v>0</v>
      </c>
      <c r="P59" s="315"/>
      <c r="Q59" s="89">
        <v>0</v>
      </c>
      <c r="R59" s="89">
        <f>ROUND(Q59*R58,2)</f>
        <v>0</v>
      </c>
      <c r="S59" s="89">
        <f>ROUND(Q59*S58,2)</f>
        <v>0</v>
      </c>
      <c r="T59" s="89">
        <f>ROUND(SUM(Q59:S59)*T58,2)</f>
        <v>0</v>
      </c>
      <c r="U59" s="229">
        <f t="shared" ref="U59" si="37">SUM(Q59:T59)</f>
        <v>0</v>
      </c>
      <c r="V59" s="70">
        <v>0</v>
      </c>
      <c r="W59" s="315"/>
      <c r="X59" s="317"/>
      <c r="Y59" s="217"/>
      <c r="Z59" s="299"/>
      <c r="AA59" s="318"/>
      <c r="AB59" s="318"/>
      <c r="AC59" s="318"/>
      <c r="AD59" s="318"/>
      <c r="AE59" s="318"/>
      <c r="AF59" s="318"/>
      <c r="AG59" s="318"/>
      <c r="AH59" s="318"/>
      <c r="AI59" s="318"/>
      <c r="AJ59" s="318"/>
      <c r="AK59" s="301"/>
      <c r="AM59" s="317"/>
    </row>
    <row r="60" spans="1:39" ht="13" customHeight="1" x14ac:dyDescent="0.2">
      <c r="A60" s="299" t="s">
        <v>110</v>
      </c>
      <c r="B60" s="300" t="s">
        <v>98</v>
      </c>
      <c r="C60" s="300"/>
      <c r="D60" s="300"/>
      <c r="E60" s="300"/>
      <c r="F60" s="300"/>
      <c r="G60" s="300"/>
      <c r="H60" s="300"/>
      <c r="I60" s="300"/>
      <c r="J60" s="300"/>
      <c r="K60" s="300"/>
      <c r="L60" s="300"/>
      <c r="M60" s="300"/>
      <c r="N60" s="300"/>
      <c r="O60" s="300"/>
      <c r="P60" s="300"/>
      <c r="Q60" s="300"/>
      <c r="R60" s="300"/>
      <c r="S60" s="300"/>
      <c r="T60" s="300"/>
      <c r="U60" s="300"/>
      <c r="V60" s="300"/>
      <c r="W60" s="300"/>
      <c r="X60" s="300"/>
      <c r="Y60" s="218"/>
      <c r="Z60" s="299" t="str">
        <f>$A60</f>
        <v>1.3.2</v>
      </c>
      <c r="AA60" s="300" t="str">
        <f>$B$16</f>
        <v>Description</v>
      </c>
      <c r="AB60" s="300"/>
      <c r="AC60" s="300"/>
      <c r="AD60" s="300"/>
      <c r="AE60" s="300"/>
      <c r="AF60" s="300"/>
      <c r="AG60" s="300"/>
      <c r="AH60" s="300"/>
      <c r="AI60" s="300"/>
      <c r="AJ60" s="300"/>
      <c r="AK60" s="300"/>
      <c r="AM60" s="314" t="str">
        <f>$Z60</f>
        <v>1.3.2</v>
      </c>
    </row>
    <row r="61" spans="1:39" ht="12.75" customHeight="1" x14ac:dyDescent="0.2">
      <c r="A61" s="299"/>
      <c r="B61" s="225" t="s">
        <v>100</v>
      </c>
      <c r="C61" s="226"/>
      <c r="D61" s="226">
        <v>0</v>
      </c>
      <c r="E61" s="226">
        <v>0</v>
      </c>
      <c r="F61" s="226">
        <v>0</v>
      </c>
      <c r="G61" s="301"/>
      <c r="H61" s="301"/>
      <c r="I61" s="315">
        <f>(G62*H62)+(G64*H64)+(G66*H66)</f>
        <v>0</v>
      </c>
      <c r="J61" s="227" t="s">
        <v>100</v>
      </c>
      <c r="K61" s="226">
        <v>0</v>
      </c>
      <c r="L61" s="226">
        <v>0</v>
      </c>
      <c r="M61" s="226">
        <v>0</v>
      </c>
      <c r="N61" s="316"/>
      <c r="O61" s="316"/>
      <c r="P61" s="315">
        <f>(N62*O62)+(N64*O64)+(N66*O66)</f>
        <v>0</v>
      </c>
      <c r="Q61" s="227" t="s">
        <v>100</v>
      </c>
      <c r="R61" s="226">
        <v>0</v>
      </c>
      <c r="S61" s="226">
        <v>0</v>
      </c>
      <c r="T61" s="226">
        <v>0</v>
      </c>
      <c r="U61" s="316"/>
      <c r="V61" s="316"/>
      <c r="W61" s="315">
        <f>(U62*V62)+(U64*V64)+(U66*V66)</f>
        <v>0</v>
      </c>
      <c r="X61" s="317">
        <f>I61+P61+W61</f>
        <v>0</v>
      </c>
      <c r="Y61" s="50"/>
      <c r="Z61" s="299"/>
      <c r="AA61" s="300"/>
      <c r="AB61" s="300"/>
      <c r="AC61" s="300"/>
      <c r="AD61" s="300"/>
      <c r="AE61" s="300"/>
      <c r="AF61" s="300"/>
      <c r="AG61" s="300"/>
      <c r="AH61" s="300"/>
      <c r="AI61" s="300"/>
      <c r="AJ61" s="300"/>
      <c r="AK61" s="300"/>
      <c r="AM61" s="314"/>
    </row>
    <row r="62" spans="1:39" ht="12.75" customHeight="1" x14ac:dyDescent="0.25">
      <c r="A62" s="299"/>
      <c r="B62" s="72" t="s">
        <v>101</v>
      </c>
      <c r="C62" s="89">
        <v>0</v>
      </c>
      <c r="D62" s="89">
        <f>ROUND(C62*D61,2)</f>
        <v>0</v>
      </c>
      <c r="E62" s="89">
        <f>ROUND(C62*E61,2)</f>
        <v>0</v>
      </c>
      <c r="F62" s="89">
        <f>ROUND(SUM(C62:E62)*F61,2)</f>
        <v>0</v>
      </c>
      <c r="G62" s="229">
        <f>SUM(C62:F62)</f>
        <v>0</v>
      </c>
      <c r="H62" s="70">
        <v>0</v>
      </c>
      <c r="I62" s="315"/>
      <c r="J62" s="89">
        <v>0</v>
      </c>
      <c r="K62" s="89">
        <f>ROUND(J62*K61,2)</f>
        <v>0</v>
      </c>
      <c r="L62" s="89">
        <f>ROUND(J62*L61,2)</f>
        <v>0</v>
      </c>
      <c r="M62" s="89">
        <f>ROUND(SUM(J62:L62)*M61,2)</f>
        <v>0</v>
      </c>
      <c r="N62" s="229">
        <f>SUM(J62:M62)</f>
        <v>0</v>
      </c>
      <c r="O62" s="70">
        <v>0</v>
      </c>
      <c r="P62" s="315"/>
      <c r="Q62" s="89">
        <v>0</v>
      </c>
      <c r="R62" s="89">
        <f>ROUND(Q62*R61,2)</f>
        <v>0</v>
      </c>
      <c r="S62" s="89">
        <f>ROUND(Q62*S61,2)</f>
        <v>0</v>
      </c>
      <c r="T62" s="89">
        <f>ROUND(SUM(Q62:S62)*T61,2)</f>
        <v>0</v>
      </c>
      <c r="U62" s="229">
        <f t="shared" ref="U62" si="38">SUM(Q62:T62)</f>
        <v>0</v>
      </c>
      <c r="V62" s="70">
        <v>0</v>
      </c>
      <c r="W62" s="315"/>
      <c r="X62" s="317"/>
      <c r="Y62" s="217"/>
      <c r="Z62" s="299"/>
      <c r="AA62" s="318">
        <v>0</v>
      </c>
      <c r="AB62" s="318">
        <v>0</v>
      </c>
      <c r="AC62" s="318">
        <v>0</v>
      </c>
      <c r="AD62" s="318">
        <v>0</v>
      </c>
      <c r="AE62" s="318">
        <f>SUM(AA62:AD66)</f>
        <v>0</v>
      </c>
      <c r="AF62" s="318">
        <v>0</v>
      </c>
      <c r="AG62" s="318">
        <v>0</v>
      </c>
      <c r="AH62" s="318">
        <v>0</v>
      </c>
      <c r="AI62" s="318">
        <f>SUM(AF62:AH66)</f>
        <v>0</v>
      </c>
      <c r="AJ62" s="318">
        <v>0</v>
      </c>
      <c r="AK62" s="301">
        <f>AE62+AI62+AJ62</f>
        <v>0</v>
      </c>
      <c r="AM62" s="317">
        <f>X61+AK62</f>
        <v>0</v>
      </c>
    </row>
    <row r="63" spans="1:39" ht="12.75" customHeight="1" x14ac:dyDescent="0.2">
      <c r="A63" s="299"/>
      <c r="B63" s="225" t="s">
        <v>100</v>
      </c>
      <c r="C63" s="226"/>
      <c r="D63" s="226">
        <v>0</v>
      </c>
      <c r="E63" s="226">
        <v>0</v>
      </c>
      <c r="F63" s="226">
        <v>0</v>
      </c>
      <c r="G63" s="301"/>
      <c r="H63" s="301"/>
      <c r="I63" s="315"/>
      <c r="J63" s="227" t="s">
        <v>100</v>
      </c>
      <c r="K63" s="226">
        <v>0</v>
      </c>
      <c r="L63" s="226">
        <v>0</v>
      </c>
      <c r="M63" s="226">
        <v>0</v>
      </c>
      <c r="N63" s="301"/>
      <c r="O63" s="301"/>
      <c r="P63" s="315"/>
      <c r="Q63" s="227" t="s">
        <v>100</v>
      </c>
      <c r="R63" s="226">
        <v>0</v>
      </c>
      <c r="S63" s="226">
        <v>0</v>
      </c>
      <c r="T63" s="226">
        <v>0</v>
      </c>
      <c r="U63" s="301"/>
      <c r="V63" s="301"/>
      <c r="W63" s="315"/>
      <c r="X63" s="317"/>
      <c r="Y63" s="217"/>
      <c r="Z63" s="299"/>
      <c r="AA63" s="318"/>
      <c r="AB63" s="318"/>
      <c r="AC63" s="318"/>
      <c r="AD63" s="318"/>
      <c r="AE63" s="318"/>
      <c r="AF63" s="318"/>
      <c r="AG63" s="318"/>
      <c r="AH63" s="318"/>
      <c r="AI63" s="318"/>
      <c r="AJ63" s="318"/>
      <c r="AK63" s="301"/>
      <c r="AM63" s="317"/>
    </row>
    <row r="64" spans="1:39" ht="12.75" customHeight="1" x14ac:dyDescent="0.25">
      <c r="A64" s="299"/>
      <c r="B64" s="72" t="s">
        <v>102</v>
      </c>
      <c r="C64" s="89">
        <v>0</v>
      </c>
      <c r="D64" s="89">
        <f>ROUND(C64*D63,2)</f>
        <v>0</v>
      </c>
      <c r="E64" s="89">
        <f>ROUND(C64*E63,2)</f>
        <v>0</v>
      </c>
      <c r="F64" s="89">
        <f>ROUND(SUM(C64:E64)*F63,2)</f>
        <v>0</v>
      </c>
      <c r="G64" s="229">
        <f t="shared" ref="G64" si="39">SUM(C64:F64)</f>
        <v>0</v>
      </c>
      <c r="H64" s="70">
        <v>0</v>
      </c>
      <c r="I64" s="315"/>
      <c r="J64" s="89">
        <v>0</v>
      </c>
      <c r="K64" s="89">
        <f>ROUND(J64*K63,2)</f>
        <v>0</v>
      </c>
      <c r="L64" s="89">
        <f>ROUND(J64*L63,2)</f>
        <v>0</v>
      </c>
      <c r="M64" s="89">
        <f>ROUND(SUM(J64:L64)*M63,2)</f>
        <v>0</v>
      </c>
      <c r="N64" s="229">
        <f t="shared" ref="N64" si="40">SUM(J64:M64)</f>
        <v>0</v>
      </c>
      <c r="O64" s="70">
        <v>0</v>
      </c>
      <c r="P64" s="315"/>
      <c r="Q64" s="89">
        <v>0</v>
      </c>
      <c r="R64" s="89">
        <f>ROUND(Q64*R63,2)</f>
        <v>0</v>
      </c>
      <c r="S64" s="89">
        <f>ROUND(Q64*S63,2)</f>
        <v>0</v>
      </c>
      <c r="T64" s="89">
        <f>ROUND(SUM(Q64:S64)*T63,2)</f>
        <v>0</v>
      </c>
      <c r="U64" s="229">
        <f t="shared" ref="U64" si="41">SUM(Q64:T64)</f>
        <v>0</v>
      </c>
      <c r="V64" s="70">
        <v>0</v>
      </c>
      <c r="W64" s="315"/>
      <c r="X64" s="317"/>
      <c r="Y64" s="217"/>
      <c r="Z64" s="299"/>
      <c r="AA64" s="318"/>
      <c r="AB64" s="318"/>
      <c r="AC64" s="318"/>
      <c r="AD64" s="318"/>
      <c r="AE64" s="318"/>
      <c r="AF64" s="318"/>
      <c r="AG64" s="318"/>
      <c r="AH64" s="318"/>
      <c r="AI64" s="318"/>
      <c r="AJ64" s="318"/>
      <c r="AK64" s="301"/>
      <c r="AM64" s="317"/>
    </row>
    <row r="65" spans="1:39" ht="12.75" customHeight="1" x14ac:dyDescent="0.2">
      <c r="A65" s="299"/>
      <c r="B65" s="225" t="s">
        <v>100</v>
      </c>
      <c r="C65" s="226"/>
      <c r="D65" s="226">
        <v>0</v>
      </c>
      <c r="E65" s="226">
        <v>0</v>
      </c>
      <c r="F65" s="226">
        <v>0</v>
      </c>
      <c r="G65" s="301"/>
      <c r="H65" s="301"/>
      <c r="I65" s="315"/>
      <c r="J65" s="227" t="s">
        <v>100</v>
      </c>
      <c r="K65" s="226">
        <v>0</v>
      </c>
      <c r="L65" s="226">
        <v>0</v>
      </c>
      <c r="M65" s="226">
        <v>0</v>
      </c>
      <c r="N65" s="301"/>
      <c r="O65" s="301"/>
      <c r="P65" s="315"/>
      <c r="Q65" s="227" t="s">
        <v>100</v>
      </c>
      <c r="R65" s="226">
        <v>0</v>
      </c>
      <c r="S65" s="226">
        <v>0</v>
      </c>
      <c r="T65" s="226">
        <v>0</v>
      </c>
      <c r="U65" s="301"/>
      <c r="V65" s="301"/>
      <c r="W65" s="315"/>
      <c r="X65" s="317"/>
      <c r="Y65" s="217"/>
      <c r="Z65" s="299"/>
      <c r="AA65" s="318"/>
      <c r="AB65" s="318"/>
      <c r="AC65" s="318"/>
      <c r="AD65" s="318"/>
      <c r="AE65" s="318"/>
      <c r="AF65" s="318"/>
      <c r="AG65" s="318"/>
      <c r="AH65" s="318"/>
      <c r="AI65" s="318"/>
      <c r="AJ65" s="318"/>
      <c r="AK65" s="301"/>
      <c r="AM65" s="317"/>
    </row>
    <row r="66" spans="1:39" ht="13" customHeight="1" x14ac:dyDescent="0.25">
      <c r="A66" s="299"/>
      <c r="B66" s="72" t="s">
        <v>103</v>
      </c>
      <c r="C66" s="89">
        <v>0</v>
      </c>
      <c r="D66" s="89">
        <f>ROUND(C66*D65,2)</f>
        <v>0</v>
      </c>
      <c r="E66" s="89">
        <f>ROUND(C66*E65,2)</f>
        <v>0</v>
      </c>
      <c r="F66" s="89">
        <f>ROUND(SUM(C66:E66)*F65,2)</f>
        <v>0</v>
      </c>
      <c r="G66" s="229">
        <f t="shared" ref="G66" si="42">SUM(C66:F66)</f>
        <v>0</v>
      </c>
      <c r="H66" s="70">
        <v>0</v>
      </c>
      <c r="I66" s="315"/>
      <c r="J66" s="89">
        <v>0</v>
      </c>
      <c r="K66" s="89">
        <f>ROUND(J66*K65,2)</f>
        <v>0</v>
      </c>
      <c r="L66" s="89">
        <f>ROUND(J66*L65,2)</f>
        <v>0</v>
      </c>
      <c r="M66" s="89">
        <f>ROUND(SUM(J66:L66)*M65,2)</f>
        <v>0</v>
      </c>
      <c r="N66" s="229">
        <f t="shared" ref="N66" si="43">SUM(J66:M66)</f>
        <v>0</v>
      </c>
      <c r="O66" s="70">
        <v>0</v>
      </c>
      <c r="P66" s="315"/>
      <c r="Q66" s="89">
        <v>0</v>
      </c>
      <c r="R66" s="89">
        <f>ROUND(Q66*R65,2)</f>
        <v>0</v>
      </c>
      <c r="S66" s="89">
        <f>ROUND(Q66*S65,2)</f>
        <v>0</v>
      </c>
      <c r="T66" s="89">
        <f>ROUND(SUM(Q66:S66)*T65,2)</f>
        <v>0</v>
      </c>
      <c r="U66" s="229">
        <f t="shared" ref="U66" si="44">SUM(Q66:T66)</f>
        <v>0</v>
      </c>
      <c r="V66" s="70">
        <v>0</v>
      </c>
      <c r="W66" s="315"/>
      <c r="X66" s="317"/>
      <c r="Y66" s="217"/>
      <c r="Z66" s="299"/>
      <c r="AA66" s="318"/>
      <c r="AB66" s="318"/>
      <c r="AC66" s="318"/>
      <c r="AD66" s="318"/>
      <c r="AE66" s="318"/>
      <c r="AF66" s="318"/>
      <c r="AG66" s="318"/>
      <c r="AH66" s="318"/>
      <c r="AI66" s="318"/>
      <c r="AJ66" s="318"/>
      <c r="AK66" s="301"/>
      <c r="AM66" s="317"/>
    </row>
    <row r="67" spans="1:39" ht="13" customHeight="1" x14ac:dyDescent="0.2">
      <c r="A67" s="299" t="s">
        <v>111</v>
      </c>
      <c r="B67" s="300" t="s">
        <v>98</v>
      </c>
      <c r="C67" s="300"/>
      <c r="D67" s="300"/>
      <c r="E67" s="300"/>
      <c r="F67" s="300"/>
      <c r="G67" s="300"/>
      <c r="H67" s="300"/>
      <c r="I67" s="300"/>
      <c r="J67" s="300"/>
      <c r="K67" s="300"/>
      <c r="L67" s="300"/>
      <c r="M67" s="300"/>
      <c r="N67" s="300"/>
      <c r="O67" s="300"/>
      <c r="P67" s="300"/>
      <c r="Q67" s="300"/>
      <c r="R67" s="300"/>
      <c r="S67" s="300"/>
      <c r="T67" s="300"/>
      <c r="U67" s="300"/>
      <c r="V67" s="300"/>
      <c r="W67" s="300"/>
      <c r="X67" s="300"/>
      <c r="Y67" s="218"/>
      <c r="Z67" s="299" t="str">
        <f>$A67</f>
        <v>1.3.3</v>
      </c>
      <c r="AA67" s="300" t="str">
        <f>$B$9</f>
        <v>Description</v>
      </c>
      <c r="AB67" s="300"/>
      <c r="AC67" s="300"/>
      <c r="AD67" s="300"/>
      <c r="AE67" s="300"/>
      <c r="AF67" s="300"/>
      <c r="AG67" s="300"/>
      <c r="AH67" s="300"/>
      <c r="AI67" s="300"/>
      <c r="AJ67" s="300"/>
      <c r="AK67" s="300"/>
      <c r="AM67" s="314" t="str">
        <f>$Z67</f>
        <v>1.3.3</v>
      </c>
    </row>
    <row r="68" spans="1:39" ht="13" customHeight="1" x14ac:dyDescent="0.2">
      <c r="A68" s="299"/>
      <c r="B68" s="225" t="s">
        <v>100</v>
      </c>
      <c r="C68" s="226"/>
      <c r="D68" s="226">
        <v>0</v>
      </c>
      <c r="E68" s="226">
        <v>0</v>
      </c>
      <c r="F68" s="226">
        <v>0</v>
      </c>
      <c r="G68" s="301"/>
      <c r="H68" s="301"/>
      <c r="I68" s="315">
        <f>(G69*H69)+(G71*H71)+(G73*H73)</f>
        <v>0</v>
      </c>
      <c r="J68" s="227" t="s">
        <v>100</v>
      </c>
      <c r="K68" s="226">
        <v>0</v>
      </c>
      <c r="L68" s="226">
        <v>0</v>
      </c>
      <c r="M68" s="226">
        <v>0</v>
      </c>
      <c r="N68" s="316"/>
      <c r="O68" s="316"/>
      <c r="P68" s="315">
        <f>(N69*O69)+(N71*O71)+(N73*O73)</f>
        <v>0</v>
      </c>
      <c r="Q68" s="227" t="s">
        <v>100</v>
      </c>
      <c r="R68" s="230">
        <v>0</v>
      </c>
      <c r="S68" s="230">
        <v>0</v>
      </c>
      <c r="T68" s="230">
        <v>0</v>
      </c>
      <c r="U68" s="316"/>
      <c r="V68" s="316"/>
      <c r="W68" s="315">
        <f>(U69*V69)+(U71*V71)+(U73*V73)</f>
        <v>0</v>
      </c>
      <c r="X68" s="317">
        <f>I68+P68+W68</f>
        <v>0</v>
      </c>
      <c r="Y68" s="50"/>
      <c r="Z68" s="299"/>
      <c r="AA68" s="300"/>
      <c r="AB68" s="300"/>
      <c r="AC68" s="300"/>
      <c r="AD68" s="300"/>
      <c r="AE68" s="300"/>
      <c r="AF68" s="300"/>
      <c r="AG68" s="300"/>
      <c r="AH68" s="300"/>
      <c r="AI68" s="300"/>
      <c r="AJ68" s="300"/>
      <c r="AK68" s="300"/>
      <c r="AM68" s="314"/>
    </row>
    <row r="69" spans="1:39" ht="13" customHeight="1" x14ac:dyDescent="0.25">
      <c r="A69" s="299"/>
      <c r="B69" s="72" t="s">
        <v>101</v>
      </c>
      <c r="C69" s="89">
        <v>0</v>
      </c>
      <c r="D69" s="89">
        <f>ROUND(C69*D68,2)</f>
        <v>0</v>
      </c>
      <c r="E69" s="89">
        <f>ROUND(C69*E68,2)</f>
        <v>0</v>
      </c>
      <c r="F69" s="89">
        <f>ROUND(SUM(C69:E69)*F68,2)</f>
        <v>0</v>
      </c>
      <c r="G69" s="229">
        <f>SUM(C69:F69)</f>
        <v>0</v>
      </c>
      <c r="H69" s="70">
        <v>0</v>
      </c>
      <c r="I69" s="315"/>
      <c r="J69" s="89">
        <v>0</v>
      </c>
      <c r="K69" s="89">
        <f>ROUND(J69*K68,2)</f>
        <v>0</v>
      </c>
      <c r="L69" s="89">
        <f>ROUND(J69*L68,2)</f>
        <v>0</v>
      </c>
      <c r="M69" s="89">
        <f>ROUND(SUM(J69:L69)*M68,2)</f>
        <v>0</v>
      </c>
      <c r="N69" s="229">
        <f>SUM(J69:M69)</f>
        <v>0</v>
      </c>
      <c r="O69" s="70">
        <v>0</v>
      </c>
      <c r="P69" s="315"/>
      <c r="Q69" s="89">
        <v>0</v>
      </c>
      <c r="R69" s="89">
        <f>ROUND(Q69*R68,2)</f>
        <v>0</v>
      </c>
      <c r="S69" s="89">
        <f>ROUND(Q69*S68,2)</f>
        <v>0</v>
      </c>
      <c r="T69" s="89">
        <f>ROUND(SUM(Q69:S69)*T68,2)</f>
        <v>0</v>
      </c>
      <c r="U69" s="229">
        <f t="shared" ref="U69" si="45">SUM(Q69:T69)</f>
        <v>0</v>
      </c>
      <c r="V69" s="70">
        <v>0</v>
      </c>
      <c r="W69" s="315"/>
      <c r="X69" s="317"/>
      <c r="Y69" s="217"/>
      <c r="Z69" s="299"/>
      <c r="AA69" s="318">
        <v>0</v>
      </c>
      <c r="AB69" s="318">
        <v>0</v>
      </c>
      <c r="AC69" s="318">
        <v>0</v>
      </c>
      <c r="AD69" s="318">
        <v>0</v>
      </c>
      <c r="AE69" s="318">
        <f>SUM(AA69:AD73)</f>
        <v>0</v>
      </c>
      <c r="AF69" s="318">
        <v>0</v>
      </c>
      <c r="AG69" s="318">
        <v>0</v>
      </c>
      <c r="AH69" s="318">
        <v>0</v>
      </c>
      <c r="AI69" s="318">
        <f>SUM(AF69:AH73)</f>
        <v>0</v>
      </c>
      <c r="AJ69" s="318">
        <v>0</v>
      </c>
      <c r="AK69" s="301">
        <f>AE69+AI69+AJ69</f>
        <v>0</v>
      </c>
      <c r="AM69" s="317">
        <f>X68+AK69</f>
        <v>0</v>
      </c>
    </row>
    <row r="70" spans="1:39" ht="13" customHeight="1" x14ac:dyDescent="0.2">
      <c r="A70" s="299"/>
      <c r="B70" s="225" t="s">
        <v>100</v>
      </c>
      <c r="C70" s="226"/>
      <c r="D70" s="226">
        <v>0</v>
      </c>
      <c r="E70" s="226">
        <v>0</v>
      </c>
      <c r="F70" s="226">
        <v>0</v>
      </c>
      <c r="G70" s="301"/>
      <c r="H70" s="301"/>
      <c r="I70" s="315"/>
      <c r="J70" s="227" t="s">
        <v>100</v>
      </c>
      <c r="K70" s="226">
        <v>0</v>
      </c>
      <c r="L70" s="226">
        <v>0</v>
      </c>
      <c r="M70" s="226">
        <v>0</v>
      </c>
      <c r="N70" s="301"/>
      <c r="O70" s="301"/>
      <c r="P70" s="315"/>
      <c r="Q70" s="227" t="s">
        <v>100</v>
      </c>
      <c r="R70" s="226">
        <v>0</v>
      </c>
      <c r="S70" s="226">
        <v>0</v>
      </c>
      <c r="T70" s="226">
        <v>0</v>
      </c>
      <c r="U70" s="301"/>
      <c r="V70" s="301"/>
      <c r="W70" s="315"/>
      <c r="X70" s="317"/>
      <c r="Y70" s="217"/>
      <c r="Z70" s="299"/>
      <c r="AA70" s="318"/>
      <c r="AB70" s="318"/>
      <c r="AC70" s="318"/>
      <c r="AD70" s="318"/>
      <c r="AE70" s="318"/>
      <c r="AF70" s="318"/>
      <c r="AG70" s="318"/>
      <c r="AH70" s="318"/>
      <c r="AI70" s="318"/>
      <c r="AJ70" s="318"/>
      <c r="AK70" s="301"/>
      <c r="AM70" s="317"/>
    </row>
    <row r="71" spans="1:39" ht="13" customHeight="1" x14ac:dyDescent="0.25">
      <c r="A71" s="299"/>
      <c r="B71" s="72" t="s">
        <v>102</v>
      </c>
      <c r="C71" s="89">
        <v>0</v>
      </c>
      <c r="D71" s="89">
        <f>ROUND(C71*D70,2)</f>
        <v>0</v>
      </c>
      <c r="E71" s="89">
        <f>ROUND(C71*E70,2)</f>
        <v>0</v>
      </c>
      <c r="F71" s="89">
        <f>ROUND(SUM(C71:E71)*F70,2)</f>
        <v>0</v>
      </c>
      <c r="G71" s="229">
        <f t="shared" ref="G71" si="46">SUM(C71:F71)</f>
        <v>0</v>
      </c>
      <c r="H71" s="70">
        <v>0</v>
      </c>
      <c r="I71" s="315"/>
      <c r="J71" s="89">
        <v>0</v>
      </c>
      <c r="K71" s="89">
        <f>ROUND(J71*K70,2)</f>
        <v>0</v>
      </c>
      <c r="L71" s="89">
        <f>ROUND(J71*L70,2)</f>
        <v>0</v>
      </c>
      <c r="M71" s="89">
        <f>ROUND(SUM(J71:L71)*M70,2)</f>
        <v>0</v>
      </c>
      <c r="N71" s="229">
        <f t="shared" ref="N71" si="47">SUM(J71:M71)</f>
        <v>0</v>
      </c>
      <c r="O71" s="70">
        <v>0</v>
      </c>
      <c r="P71" s="315"/>
      <c r="Q71" s="89">
        <v>0</v>
      </c>
      <c r="R71" s="89">
        <f>ROUND(Q71*R70,2)</f>
        <v>0</v>
      </c>
      <c r="S71" s="89">
        <f>ROUND(Q71*S70,2)</f>
        <v>0</v>
      </c>
      <c r="T71" s="89">
        <f>ROUND(SUM(Q71:S71)*T70,2)</f>
        <v>0</v>
      </c>
      <c r="U71" s="229">
        <f t="shared" ref="U71" si="48">SUM(Q71:T71)</f>
        <v>0</v>
      </c>
      <c r="V71" s="70">
        <v>0</v>
      </c>
      <c r="W71" s="315"/>
      <c r="X71" s="317"/>
      <c r="Y71" s="217"/>
      <c r="Z71" s="299"/>
      <c r="AA71" s="318"/>
      <c r="AB71" s="318"/>
      <c r="AC71" s="318"/>
      <c r="AD71" s="318"/>
      <c r="AE71" s="318"/>
      <c r="AF71" s="318"/>
      <c r="AG71" s="318"/>
      <c r="AH71" s="318"/>
      <c r="AI71" s="318"/>
      <c r="AJ71" s="318"/>
      <c r="AK71" s="301"/>
      <c r="AM71" s="317"/>
    </row>
    <row r="72" spans="1:39" ht="13" customHeight="1" x14ac:dyDescent="0.2">
      <c r="A72" s="299"/>
      <c r="B72" s="225" t="s">
        <v>100</v>
      </c>
      <c r="C72" s="226"/>
      <c r="D72" s="226">
        <v>0</v>
      </c>
      <c r="E72" s="226">
        <v>0</v>
      </c>
      <c r="F72" s="226">
        <v>0</v>
      </c>
      <c r="G72" s="301"/>
      <c r="H72" s="301"/>
      <c r="I72" s="315"/>
      <c r="J72" s="227" t="s">
        <v>100</v>
      </c>
      <c r="K72" s="226">
        <v>0</v>
      </c>
      <c r="L72" s="226">
        <v>0</v>
      </c>
      <c r="M72" s="226">
        <v>0</v>
      </c>
      <c r="N72" s="301"/>
      <c r="O72" s="301"/>
      <c r="P72" s="315"/>
      <c r="Q72" s="227" t="s">
        <v>100</v>
      </c>
      <c r="R72" s="226">
        <v>0</v>
      </c>
      <c r="S72" s="226">
        <v>0</v>
      </c>
      <c r="T72" s="226">
        <v>0</v>
      </c>
      <c r="U72" s="301"/>
      <c r="V72" s="301"/>
      <c r="W72" s="315"/>
      <c r="X72" s="317"/>
      <c r="Y72" s="217"/>
      <c r="Z72" s="299"/>
      <c r="AA72" s="318"/>
      <c r="AB72" s="318"/>
      <c r="AC72" s="318"/>
      <c r="AD72" s="318"/>
      <c r="AE72" s="318"/>
      <c r="AF72" s="318"/>
      <c r="AG72" s="318"/>
      <c r="AH72" s="318"/>
      <c r="AI72" s="318"/>
      <c r="AJ72" s="318"/>
      <c r="AK72" s="301"/>
      <c r="AM72" s="317"/>
    </row>
    <row r="73" spans="1:39" ht="13" customHeight="1" x14ac:dyDescent="0.25">
      <c r="A73" s="299"/>
      <c r="B73" s="72" t="s">
        <v>103</v>
      </c>
      <c r="C73" s="89">
        <v>0</v>
      </c>
      <c r="D73" s="89">
        <f>ROUND(C73*D72,2)</f>
        <v>0</v>
      </c>
      <c r="E73" s="89">
        <f>ROUND(C73*E72,2)</f>
        <v>0</v>
      </c>
      <c r="F73" s="89">
        <f>ROUND(SUM(C73:E73)*F72,2)</f>
        <v>0</v>
      </c>
      <c r="G73" s="229">
        <f t="shared" ref="G73" si="49">SUM(C73:F73)</f>
        <v>0</v>
      </c>
      <c r="H73" s="70">
        <v>0</v>
      </c>
      <c r="I73" s="315"/>
      <c r="J73" s="89">
        <v>0</v>
      </c>
      <c r="K73" s="89">
        <f>ROUND(J73*K72,2)</f>
        <v>0</v>
      </c>
      <c r="L73" s="89">
        <f>ROUND(J73*L72,2)</f>
        <v>0</v>
      </c>
      <c r="M73" s="89">
        <f>ROUND(SUM(J73:L73)*M72,2)</f>
        <v>0</v>
      </c>
      <c r="N73" s="229">
        <f t="shared" ref="N73" si="50">SUM(J73:M73)</f>
        <v>0</v>
      </c>
      <c r="O73" s="70">
        <v>0</v>
      </c>
      <c r="P73" s="315"/>
      <c r="Q73" s="89">
        <v>0</v>
      </c>
      <c r="R73" s="89">
        <f>ROUND(Q73*R72,2)</f>
        <v>0</v>
      </c>
      <c r="S73" s="89">
        <f>ROUND(Q73*S72,2)</f>
        <v>0</v>
      </c>
      <c r="T73" s="89">
        <f>ROUND(SUM(Q73:S73)*T72,2)</f>
        <v>0</v>
      </c>
      <c r="U73" s="229">
        <f t="shared" ref="U73" si="51">SUM(Q73:T73)</f>
        <v>0</v>
      </c>
      <c r="V73" s="70">
        <v>0</v>
      </c>
      <c r="W73" s="315"/>
      <c r="X73" s="317"/>
      <c r="Y73" s="217"/>
      <c r="Z73" s="299"/>
      <c r="AA73" s="318"/>
      <c r="AB73" s="318"/>
      <c r="AC73" s="318"/>
      <c r="AD73" s="318"/>
      <c r="AE73" s="318"/>
      <c r="AF73" s="318"/>
      <c r="AG73" s="318"/>
      <c r="AH73" s="318"/>
      <c r="AI73" s="318"/>
      <c r="AJ73" s="318"/>
      <c r="AK73" s="301"/>
      <c r="AM73" s="317"/>
    </row>
    <row r="74" spans="1:39" ht="22.5" customHeight="1" x14ac:dyDescent="0.2">
      <c r="A74" s="297" t="s">
        <v>112</v>
      </c>
      <c r="B74" s="297"/>
      <c r="C74" s="297"/>
      <c r="D74" s="297"/>
      <c r="E74" s="297"/>
      <c r="F74" s="297"/>
      <c r="G74" s="297"/>
      <c r="H74" s="297"/>
      <c r="I74" s="90">
        <f>SUM(I10:I73)</f>
        <v>0</v>
      </c>
      <c r="J74" s="298"/>
      <c r="K74" s="298"/>
      <c r="L74" s="298"/>
      <c r="M74" s="298"/>
      <c r="N74" s="298"/>
      <c r="O74" s="298"/>
      <c r="P74" s="90">
        <f>SUM(P10:P73)</f>
        <v>0</v>
      </c>
      <c r="Q74" s="298"/>
      <c r="R74" s="298"/>
      <c r="S74" s="298"/>
      <c r="T74" s="298"/>
      <c r="U74" s="298"/>
      <c r="V74" s="298"/>
      <c r="W74" s="90">
        <f>SUM(W10:W73)</f>
        <v>0</v>
      </c>
      <c r="X74" s="90">
        <f>SUM(X10:X73)</f>
        <v>0</v>
      </c>
      <c r="Z74" s="231"/>
      <c r="AA74" s="90">
        <f t="shared" ref="AA74:AK74" si="52">SUM(AA10:AA73)</f>
        <v>0</v>
      </c>
      <c r="AB74" s="90">
        <f t="shared" si="52"/>
        <v>0</v>
      </c>
      <c r="AC74" s="90">
        <f t="shared" si="52"/>
        <v>0</v>
      </c>
      <c r="AD74" s="90">
        <f t="shared" si="52"/>
        <v>0</v>
      </c>
      <c r="AE74" s="90">
        <f t="shared" si="52"/>
        <v>0</v>
      </c>
      <c r="AF74" s="90">
        <f t="shared" si="52"/>
        <v>0</v>
      </c>
      <c r="AG74" s="90">
        <f t="shared" si="52"/>
        <v>0</v>
      </c>
      <c r="AH74" s="90">
        <f t="shared" si="52"/>
        <v>0</v>
      </c>
      <c r="AI74" s="90">
        <f t="shared" si="52"/>
        <v>0</v>
      </c>
      <c r="AJ74" s="90">
        <f t="shared" si="52"/>
        <v>0</v>
      </c>
      <c r="AK74" s="90">
        <f t="shared" si="52"/>
        <v>0</v>
      </c>
      <c r="AM74" s="90">
        <f>AM11+AM18+AM25+AM33+AM40+AM47+AM55+AM62+AM69</f>
        <v>0</v>
      </c>
    </row>
    <row r="76" spans="1:39" ht="22.5" customHeight="1" x14ac:dyDescent="0.2">
      <c r="A76" s="71" t="s">
        <v>46</v>
      </c>
      <c r="B76" s="306" t="s">
        <v>98</v>
      </c>
      <c r="C76" s="306"/>
      <c r="D76" s="306"/>
      <c r="E76" s="306"/>
      <c r="F76" s="306"/>
      <c r="G76" s="306"/>
      <c r="H76" s="306"/>
      <c r="I76" s="306"/>
      <c r="J76" s="306"/>
      <c r="K76" s="306"/>
      <c r="L76" s="306"/>
      <c r="M76" s="306"/>
      <c r="N76" s="306"/>
      <c r="O76" s="306"/>
      <c r="P76" s="306"/>
      <c r="Q76" s="306"/>
      <c r="R76" s="306"/>
      <c r="S76" s="306"/>
      <c r="T76" s="306"/>
      <c r="U76" s="306"/>
      <c r="V76" s="306"/>
      <c r="W76" s="306"/>
      <c r="X76" s="306"/>
      <c r="Y76" s="76"/>
      <c r="Z76" s="71" t="str">
        <f>$A76</f>
        <v>Task 2</v>
      </c>
      <c r="AA76" s="306" t="str">
        <f t="shared" ref="AA76" si="53">$B$7</f>
        <v>Description</v>
      </c>
      <c r="AB76" s="306"/>
      <c r="AC76" s="306"/>
      <c r="AD76" s="306"/>
      <c r="AE76" s="306"/>
      <c r="AF76" s="306"/>
      <c r="AG76" s="306"/>
      <c r="AH76" s="306"/>
      <c r="AI76" s="306"/>
      <c r="AJ76" s="306"/>
      <c r="AK76" s="306"/>
      <c r="AM76" s="71" t="str">
        <f>$A76</f>
        <v>Task 2</v>
      </c>
    </row>
    <row r="77" spans="1:39" ht="22.5" customHeight="1" x14ac:dyDescent="0.2">
      <c r="A77" s="78">
        <v>2.1</v>
      </c>
      <c r="B77" s="319" t="s">
        <v>98</v>
      </c>
      <c r="C77" s="319"/>
      <c r="D77" s="319"/>
      <c r="E77" s="319"/>
      <c r="F77" s="319"/>
      <c r="G77" s="319"/>
      <c r="H77" s="319"/>
      <c r="I77" s="319"/>
      <c r="J77" s="319"/>
      <c r="K77" s="319"/>
      <c r="L77" s="319"/>
      <c r="M77" s="319"/>
      <c r="N77" s="319"/>
      <c r="O77" s="319"/>
      <c r="P77" s="319"/>
      <c r="Q77" s="319"/>
      <c r="R77" s="319"/>
      <c r="S77" s="319"/>
      <c r="T77" s="319"/>
      <c r="U77" s="319"/>
      <c r="V77" s="319"/>
      <c r="W77" s="319"/>
      <c r="X77" s="319"/>
      <c r="Y77" s="77"/>
      <c r="Z77" s="78">
        <f>$A77</f>
        <v>2.1</v>
      </c>
      <c r="AA77" s="319" t="str">
        <f>$B$8</f>
        <v>Description</v>
      </c>
      <c r="AB77" s="319"/>
      <c r="AC77" s="319"/>
      <c r="AD77" s="319"/>
      <c r="AE77" s="319"/>
      <c r="AF77" s="319"/>
      <c r="AG77" s="319"/>
      <c r="AH77" s="319"/>
      <c r="AI77" s="319"/>
      <c r="AJ77" s="319"/>
      <c r="AK77" s="319"/>
      <c r="AM77" s="78">
        <f>$A77</f>
        <v>2.1</v>
      </c>
    </row>
    <row r="78" spans="1:39" ht="13" customHeight="1" x14ac:dyDescent="0.2">
      <c r="A78" s="299" t="s">
        <v>113</v>
      </c>
      <c r="B78" s="300" t="s">
        <v>98</v>
      </c>
      <c r="C78" s="300"/>
      <c r="D78" s="300"/>
      <c r="E78" s="300"/>
      <c r="F78" s="300"/>
      <c r="G78" s="300"/>
      <c r="H78" s="300"/>
      <c r="I78" s="300"/>
      <c r="J78" s="300"/>
      <c r="K78" s="300"/>
      <c r="L78" s="300"/>
      <c r="M78" s="300"/>
      <c r="N78" s="300"/>
      <c r="O78" s="300"/>
      <c r="P78" s="300"/>
      <c r="Q78" s="300"/>
      <c r="R78" s="300"/>
      <c r="S78" s="300"/>
      <c r="T78" s="300"/>
      <c r="U78" s="300"/>
      <c r="V78" s="300"/>
      <c r="W78" s="300"/>
      <c r="X78" s="300"/>
      <c r="Y78" s="77"/>
      <c r="Z78" s="299" t="str">
        <f>$A78</f>
        <v>2.1.1</v>
      </c>
      <c r="AA78" s="300" t="str">
        <f>$B$9</f>
        <v>Description</v>
      </c>
      <c r="AB78" s="300"/>
      <c r="AC78" s="300"/>
      <c r="AD78" s="300"/>
      <c r="AE78" s="300"/>
      <c r="AF78" s="300"/>
      <c r="AG78" s="300"/>
      <c r="AH78" s="300"/>
      <c r="AI78" s="300"/>
      <c r="AJ78" s="300"/>
      <c r="AK78" s="300"/>
      <c r="AM78" s="314" t="str">
        <f>$Z78</f>
        <v>2.1.1</v>
      </c>
    </row>
    <row r="79" spans="1:39" ht="13" customHeight="1" x14ac:dyDescent="0.2">
      <c r="A79" s="299"/>
      <c r="B79" s="225" t="s">
        <v>100</v>
      </c>
      <c r="C79" s="226"/>
      <c r="D79" s="226">
        <v>0</v>
      </c>
      <c r="E79" s="226">
        <v>0</v>
      </c>
      <c r="F79" s="226">
        <v>0</v>
      </c>
      <c r="G79" s="301"/>
      <c r="H79" s="301"/>
      <c r="I79" s="315">
        <f>(G80*H80)+(G82*H82)+(G84*H84)</f>
        <v>0</v>
      </c>
      <c r="J79" s="227" t="s">
        <v>100</v>
      </c>
      <c r="K79" s="226">
        <v>0</v>
      </c>
      <c r="L79" s="226">
        <v>0</v>
      </c>
      <c r="M79" s="226">
        <v>0</v>
      </c>
      <c r="N79" s="316"/>
      <c r="O79" s="316"/>
      <c r="P79" s="315">
        <f>(N80*O80)+(N82*O82)+(N84*O84)</f>
        <v>0</v>
      </c>
      <c r="Q79" s="227" t="s">
        <v>100</v>
      </c>
      <c r="R79" s="226">
        <v>0</v>
      </c>
      <c r="S79" s="226">
        <v>0</v>
      </c>
      <c r="T79" s="226">
        <v>0</v>
      </c>
      <c r="U79" s="316"/>
      <c r="V79" s="316"/>
      <c r="W79" s="315">
        <f>(U80*V80)+(U82*V82)+(U84*V84)</f>
        <v>0</v>
      </c>
      <c r="X79" s="317">
        <f>I79+P79+W79</f>
        <v>0</v>
      </c>
      <c r="Y79" s="50"/>
      <c r="Z79" s="299"/>
      <c r="AA79" s="300"/>
      <c r="AB79" s="300"/>
      <c r="AC79" s="300"/>
      <c r="AD79" s="300"/>
      <c r="AE79" s="300"/>
      <c r="AF79" s="300"/>
      <c r="AG79" s="300"/>
      <c r="AH79" s="300"/>
      <c r="AI79" s="300"/>
      <c r="AJ79" s="300"/>
      <c r="AK79" s="300"/>
      <c r="AM79" s="314"/>
    </row>
    <row r="80" spans="1:39" ht="13" customHeight="1" x14ac:dyDescent="0.25">
      <c r="A80" s="299"/>
      <c r="B80" s="228" t="s">
        <v>101</v>
      </c>
      <c r="C80" s="89">
        <v>0</v>
      </c>
      <c r="D80" s="89">
        <f>ROUND(C80*D79,2)</f>
        <v>0</v>
      </c>
      <c r="E80" s="89">
        <f>ROUND(C80*E79,2)</f>
        <v>0</v>
      </c>
      <c r="F80" s="89">
        <f>ROUND(SUM(C80:E80)*F79,2)</f>
        <v>0</v>
      </c>
      <c r="G80" s="229">
        <f>SUM(C80:F80)</f>
        <v>0</v>
      </c>
      <c r="H80" s="70">
        <v>0</v>
      </c>
      <c r="I80" s="315"/>
      <c r="J80" s="89">
        <v>0</v>
      </c>
      <c r="K80" s="89">
        <f>ROUND(J80*K79,2)</f>
        <v>0</v>
      </c>
      <c r="L80" s="89">
        <f>ROUND(J80*L79,2)</f>
        <v>0</v>
      </c>
      <c r="M80" s="89">
        <f>ROUND(SUM(J80:L80)*M79,2)</f>
        <v>0</v>
      </c>
      <c r="N80" s="229">
        <f>SUM(J80:M80)</f>
        <v>0</v>
      </c>
      <c r="O80" s="70">
        <v>0</v>
      </c>
      <c r="P80" s="315"/>
      <c r="Q80" s="89">
        <v>0</v>
      </c>
      <c r="R80" s="89">
        <f>ROUND(Q80*R79,2)</f>
        <v>0</v>
      </c>
      <c r="S80" s="89">
        <f>ROUND(Q80*S79,2)</f>
        <v>0</v>
      </c>
      <c r="T80" s="89">
        <f>ROUND(SUM(Q80:S80)*T79,2)</f>
        <v>0</v>
      </c>
      <c r="U80" s="229">
        <f t="shared" ref="U80" si="54">SUM(Q80:T80)</f>
        <v>0</v>
      </c>
      <c r="V80" s="70">
        <v>0</v>
      </c>
      <c r="W80" s="315"/>
      <c r="X80" s="317"/>
      <c r="Y80" s="217"/>
      <c r="Z80" s="299"/>
      <c r="AA80" s="318">
        <v>0</v>
      </c>
      <c r="AB80" s="318">
        <v>0</v>
      </c>
      <c r="AC80" s="318">
        <v>0</v>
      </c>
      <c r="AD80" s="318">
        <v>0</v>
      </c>
      <c r="AE80" s="318">
        <f>SUM(AA80:AD84)</f>
        <v>0</v>
      </c>
      <c r="AF80" s="318">
        <v>0</v>
      </c>
      <c r="AG80" s="318">
        <v>0</v>
      </c>
      <c r="AH80" s="318">
        <v>0</v>
      </c>
      <c r="AI80" s="318">
        <f>SUM(AF80:AH84)</f>
        <v>0</v>
      </c>
      <c r="AJ80" s="318">
        <v>0</v>
      </c>
      <c r="AK80" s="301">
        <f>AE80+AI80+AJ80</f>
        <v>0</v>
      </c>
      <c r="AM80" s="317">
        <f>X79+AK80</f>
        <v>0</v>
      </c>
    </row>
    <row r="81" spans="1:39" ht="13" customHeight="1" x14ac:dyDescent="0.2">
      <c r="A81" s="299"/>
      <c r="B81" s="225" t="s">
        <v>100</v>
      </c>
      <c r="C81" s="226"/>
      <c r="D81" s="226">
        <v>0</v>
      </c>
      <c r="E81" s="226">
        <v>0</v>
      </c>
      <c r="F81" s="226">
        <v>0</v>
      </c>
      <c r="G81" s="301"/>
      <c r="H81" s="301"/>
      <c r="I81" s="315"/>
      <c r="J81" s="227" t="s">
        <v>100</v>
      </c>
      <c r="K81" s="226">
        <v>0</v>
      </c>
      <c r="L81" s="226">
        <v>0</v>
      </c>
      <c r="M81" s="226">
        <v>0</v>
      </c>
      <c r="N81" s="301"/>
      <c r="O81" s="301"/>
      <c r="P81" s="315"/>
      <c r="Q81" s="227" t="s">
        <v>100</v>
      </c>
      <c r="R81" s="226">
        <v>0</v>
      </c>
      <c r="S81" s="226">
        <v>0</v>
      </c>
      <c r="T81" s="226">
        <v>0</v>
      </c>
      <c r="U81" s="301"/>
      <c r="V81" s="301"/>
      <c r="W81" s="315"/>
      <c r="X81" s="317"/>
      <c r="Y81" s="217"/>
      <c r="Z81" s="299"/>
      <c r="AA81" s="318"/>
      <c r="AB81" s="318"/>
      <c r="AC81" s="318"/>
      <c r="AD81" s="318"/>
      <c r="AE81" s="318"/>
      <c r="AF81" s="318"/>
      <c r="AG81" s="318"/>
      <c r="AH81" s="318"/>
      <c r="AI81" s="318"/>
      <c r="AJ81" s="318"/>
      <c r="AK81" s="301"/>
      <c r="AM81" s="317"/>
    </row>
    <row r="82" spans="1:39" ht="13" customHeight="1" x14ac:dyDescent="0.25">
      <c r="A82" s="299"/>
      <c r="B82" s="228" t="s">
        <v>102</v>
      </c>
      <c r="C82" s="89">
        <v>0</v>
      </c>
      <c r="D82" s="89">
        <f>ROUND(C82*D81,2)</f>
        <v>0</v>
      </c>
      <c r="E82" s="89">
        <f>ROUND(C82*E81,2)</f>
        <v>0</v>
      </c>
      <c r="F82" s="89">
        <f>ROUND(SUM(C82:E82)*F81,2)</f>
        <v>0</v>
      </c>
      <c r="G82" s="229">
        <f t="shared" ref="G82" si="55">SUM(C82:F82)</f>
        <v>0</v>
      </c>
      <c r="H82" s="70">
        <v>0</v>
      </c>
      <c r="I82" s="315"/>
      <c r="J82" s="89">
        <v>0</v>
      </c>
      <c r="K82" s="89">
        <f>ROUND(J82*K81,2)</f>
        <v>0</v>
      </c>
      <c r="L82" s="89">
        <f>ROUND(J82*L81,2)</f>
        <v>0</v>
      </c>
      <c r="M82" s="89">
        <f>ROUND(SUM(J82:L82)*M81,2)</f>
        <v>0</v>
      </c>
      <c r="N82" s="229">
        <f t="shared" ref="N82" si="56">SUM(J82:M82)</f>
        <v>0</v>
      </c>
      <c r="O82" s="70">
        <v>0</v>
      </c>
      <c r="P82" s="315"/>
      <c r="Q82" s="89">
        <v>0</v>
      </c>
      <c r="R82" s="89">
        <f>ROUND(Q82*R81,2)</f>
        <v>0</v>
      </c>
      <c r="S82" s="89">
        <f>ROUND(Q82*S81,2)</f>
        <v>0</v>
      </c>
      <c r="T82" s="89">
        <f>ROUND(SUM(Q82:S82)*T81,2)</f>
        <v>0</v>
      </c>
      <c r="U82" s="229">
        <f t="shared" ref="U82" si="57">SUM(Q82:T82)</f>
        <v>0</v>
      </c>
      <c r="V82" s="70">
        <v>0</v>
      </c>
      <c r="W82" s="315"/>
      <c r="X82" s="317"/>
      <c r="Y82" s="217"/>
      <c r="Z82" s="299"/>
      <c r="AA82" s="318"/>
      <c r="AB82" s="318"/>
      <c r="AC82" s="318"/>
      <c r="AD82" s="318"/>
      <c r="AE82" s="318"/>
      <c r="AF82" s="318"/>
      <c r="AG82" s="318"/>
      <c r="AH82" s="318"/>
      <c r="AI82" s="318"/>
      <c r="AJ82" s="318"/>
      <c r="AK82" s="301"/>
      <c r="AM82" s="317"/>
    </row>
    <row r="83" spans="1:39" ht="13" customHeight="1" x14ac:dyDescent="0.2">
      <c r="A83" s="299"/>
      <c r="B83" s="225" t="s">
        <v>100</v>
      </c>
      <c r="C83" s="226"/>
      <c r="D83" s="226">
        <v>0</v>
      </c>
      <c r="E83" s="226">
        <v>0</v>
      </c>
      <c r="F83" s="226">
        <v>0</v>
      </c>
      <c r="G83" s="301"/>
      <c r="H83" s="301"/>
      <c r="I83" s="315"/>
      <c r="J83" s="227" t="s">
        <v>100</v>
      </c>
      <c r="K83" s="226">
        <v>0</v>
      </c>
      <c r="L83" s="226">
        <v>0</v>
      </c>
      <c r="M83" s="226">
        <v>0</v>
      </c>
      <c r="N83" s="301"/>
      <c r="O83" s="301"/>
      <c r="P83" s="315"/>
      <c r="Q83" s="227" t="s">
        <v>100</v>
      </c>
      <c r="R83" s="226">
        <v>0</v>
      </c>
      <c r="S83" s="226">
        <v>0</v>
      </c>
      <c r="T83" s="226">
        <v>0</v>
      </c>
      <c r="U83" s="301"/>
      <c r="V83" s="301"/>
      <c r="W83" s="315"/>
      <c r="X83" s="317"/>
      <c r="Y83" s="217"/>
      <c r="Z83" s="299"/>
      <c r="AA83" s="318"/>
      <c r="AB83" s="318"/>
      <c r="AC83" s="318"/>
      <c r="AD83" s="318"/>
      <c r="AE83" s="318"/>
      <c r="AF83" s="318"/>
      <c r="AG83" s="318"/>
      <c r="AH83" s="318"/>
      <c r="AI83" s="318"/>
      <c r="AJ83" s="318"/>
      <c r="AK83" s="301"/>
      <c r="AM83" s="317"/>
    </row>
    <row r="84" spans="1:39" ht="13" customHeight="1" x14ac:dyDescent="0.25">
      <c r="A84" s="299"/>
      <c r="B84" s="228" t="s">
        <v>103</v>
      </c>
      <c r="C84" s="89">
        <v>0</v>
      </c>
      <c r="D84" s="89">
        <f>ROUND(C84*D83,2)</f>
        <v>0</v>
      </c>
      <c r="E84" s="89">
        <f>ROUND(C84*E83,2)</f>
        <v>0</v>
      </c>
      <c r="F84" s="89">
        <f>ROUND(SUM(C84:E84)*F83,2)</f>
        <v>0</v>
      </c>
      <c r="G84" s="229">
        <f t="shared" ref="G84" si="58">SUM(C84:F84)</f>
        <v>0</v>
      </c>
      <c r="H84" s="70">
        <v>0</v>
      </c>
      <c r="I84" s="315"/>
      <c r="J84" s="89">
        <v>0</v>
      </c>
      <c r="K84" s="89">
        <f>ROUND(J84*K83,2)</f>
        <v>0</v>
      </c>
      <c r="L84" s="89">
        <f>ROUND(J84*L83,2)</f>
        <v>0</v>
      </c>
      <c r="M84" s="89">
        <f>ROUND(SUM(J84:L84)*M83,2)</f>
        <v>0</v>
      </c>
      <c r="N84" s="229">
        <f t="shared" ref="N84" si="59">SUM(J84:M84)</f>
        <v>0</v>
      </c>
      <c r="O84" s="70">
        <v>0</v>
      </c>
      <c r="P84" s="315"/>
      <c r="Q84" s="89">
        <v>0</v>
      </c>
      <c r="R84" s="89">
        <f>ROUND(Q84*R83,2)</f>
        <v>0</v>
      </c>
      <c r="S84" s="89">
        <f>ROUND(Q84*S83,2)</f>
        <v>0</v>
      </c>
      <c r="T84" s="89">
        <f>ROUND(SUM(Q84:S84)*T83,2)</f>
        <v>0</v>
      </c>
      <c r="U84" s="229">
        <f t="shared" ref="U84" si="60">SUM(Q84:T84)</f>
        <v>0</v>
      </c>
      <c r="V84" s="70">
        <v>0</v>
      </c>
      <c r="W84" s="315"/>
      <c r="X84" s="317"/>
      <c r="Y84" s="217"/>
      <c r="Z84" s="299"/>
      <c r="AA84" s="318"/>
      <c r="AB84" s="318"/>
      <c r="AC84" s="318"/>
      <c r="AD84" s="318"/>
      <c r="AE84" s="318"/>
      <c r="AF84" s="318"/>
      <c r="AG84" s="318"/>
      <c r="AH84" s="318"/>
      <c r="AI84" s="318"/>
      <c r="AJ84" s="318"/>
      <c r="AK84" s="301"/>
      <c r="AM84" s="317"/>
    </row>
    <row r="85" spans="1:39" ht="13" customHeight="1" x14ac:dyDescent="0.2">
      <c r="A85" s="299" t="s">
        <v>114</v>
      </c>
      <c r="B85" s="300" t="s">
        <v>98</v>
      </c>
      <c r="C85" s="300"/>
      <c r="D85" s="300"/>
      <c r="E85" s="300"/>
      <c r="F85" s="300"/>
      <c r="G85" s="300"/>
      <c r="H85" s="300"/>
      <c r="I85" s="300"/>
      <c r="J85" s="300"/>
      <c r="K85" s="300"/>
      <c r="L85" s="300"/>
      <c r="M85" s="300"/>
      <c r="N85" s="300"/>
      <c r="O85" s="300"/>
      <c r="P85" s="300"/>
      <c r="Q85" s="300"/>
      <c r="R85" s="300"/>
      <c r="S85" s="300"/>
      <c r="T85" s="300"/>
      <c r="U85" s="300"/>
      <c r="V85" s="300"/>
      <c r="W85" s="300"/>
      <c r="X85" s="300"/>
      <c r="Y85" s="218"/>
      <c r="Z85" s="299" t="str">
        <f>$A85</f>
        <v>2.1.2</v>
      </c>
      <c r="AA85" s="300" t="str">
        <f>$B$16</f>
        <v>Description</v>
      </c>
      <c r="AB85" s="300"/>
      <c r="AC85" s="300"/>
      <c r="AD85" s="300"/>
      <c r="AE85" s="300"/>
      <c r="AF85" s="300"/>
      <c r="AG85" s="300"/>
      <c r="AH85" s="300"/>
      <c r="AI85" s="300"/>
      <c r="AJ85" s="300"/>
      <c r="AK85" s="300"/>
      <c r="AM85" s="314" t="str">
        <f>$Z85</f>
        <v>2.1.2</v>
      </c>
    </row>
    <row r="86" spans="1:39" ht="12.75" customHeight="1" x14ac:dyDescent="0.2">
      <c r="A86" s="299"/>
      <c r="B86" s="225" t="s">
        <v>100</v>
      </c>
      <c r="C86" s="226"/>
      <c r="D86" s="226">
        <v>0</v>
      </c>
      <c r="E86" s="226">
        <v>0</v>
      </c>
      <c r="F86" s="226">
        <v>0</v>
      </c>
      <c r="G86" s="301"/>
      <c r="H86" s="301"/>
      <c r="I86" s="315">
        <f>(G87*H87)+(G89*H89)+(G91*H91)</f>
        <v>0</v>
      </c>
      <c r="J86" s="227" t="s">
        <v>100</v>
      </c>
      <c r="K86" s="226">
        <v>0</v>
      </c>
      <c r="L86" s="226">
        <v>0</v>
      </c>
      <c r="M86" s="226">
        <v>0</v>
      </c>
      <c r="N86" s="316"/>
      <c r="O86" s="316"/>
      <c r="P86" s="315">
        <f>(N87*O87)+(N89*O89)+(N91*O91)</f>
        <v>0</v>
      </c>
      <c r="Q86" s="227" t="s">
        <v>100</v>
      </c>
      <c r="R86" s="226">
        <v>0</v>
      </c>
      <c r="S86" s="226">
        <v>0</v>
      </c>
      <c r="T86" s="226">
        <v>0</v>
      </c>
      <c r="U86" s="316"/>
      <c r="V86" s="316"/>
      <c r="W86" s="315">
        <f>(U87*V87)+(U89*V89)+(U91*V91)</f>
        <v>0</v>
      </c>
      <c r="X86" s="317">
        <f>I86+P86+W86</f>
        <v>0</v>
      </c>
      <c r="Y86" s="50"/>
      <c r="Z86" s="299"/>
      <c r="AA86" s="300"/>
      <c r="AB86" s="300"/>
      <c r="AC86" s="300"/>
      <c r="AD86" s="300"/>
      <c r="AE86" s="300"/>
      <c r="AF86" s="300"/>
      <c r="AG86" s="300"/>
      <c r="AH86" s="300"/>
      <c r="AI86" s="300"/>
      <c r="AJ86" s="300"/>
      <c r="AK86" s="300"/>
      <c r="AM86" s="314"/>
    </row>
    <row r="87" spans="1:39" ht="12.75" customHeight="1" x14ac:dyDescent="0.25">
      <c r="A87" s="299"/>
      <c r="B87" s="72" t="s">
        <v>101</v>
      </c>
      <c r="C87" s="89">
        <v>0</v>
      </c>
      <c r="D87" s="89">
        <f>ROUND(C87*D86,2)</f>
        <v>0</v>
      </c>
      <c r="E87" s="89">
        <f>ROUND(C87*E86,2)</f>
        <v>0</v>
      </c>
      <c r="F87" s="89">
        <f>ROUND(SUM(C87:E87)*F86,2)</f>
        <v>0</v>
      </c>
      <c r="G87" s="229">
        <f>SUM(C87:F87)</f>
        <v>0</v>
      </c>
      <c r="H87" s="70">
        <v>0</v>
      </c>
      <c r="I87" s="315"/>
      <c r="J87" s="89">
        <v>0</v>
      </c>
      <c r="K87" s="89">
        <f>ROUND(J87*K86,2)</f>
        <v>0</v>
      </c>
      <c r="L87" s="89">
        <f>ROUND(J87*L86,2)</f>
        <v>0</v>
      </c>
      <c r="M87" s="89">
        <f>ROUND(SUM(J87:L87)*M86,2)</f>
        <v>0</v>
      </c>
      <c r="N87" s="229">
        <f>SUM(J87:M87)</f>
        <v>0</v>
      </c>
      <c r="O87" s="70">
        <v>0</v>
      </c>
      <c r="P87" s="315"/>
      <c r="Q87" s="89">
        <v>0</v>
      </c>
      <c r="R87" s="89">
        <f>ROUND(Q87*R86,2)</f>
        <v>0</v>
      </c>
      <c r="S87" s="89">
        <f>ROUND(Q87*S86,2)</f>
        <v>0</v>
      </c>
      <c r="T87" s="89">
        <f>ROUND(SUM(Q87:S87)*T86,2)</f>
        <v>0</v>
      </c>
      <c r="U87" s="229">
        <f t="shared" ref="U87" si="61">SUM(Q87:T87)</f>
        <v>0</v>
      </c>
      <c r="V87" s="70">
        <v>0</v>
      </c>
      <c r="W87" s="315"/>
      <c r="X87" s="317"/>
      <c r="Y87" s="217"/>
      <c r="Z87" s="299"/>
      <c r="AA87" s="318">
        <v>0</v>
      </c>
      <c r="AB87" s="318">
        <v>0</v>
      </c>
      <c r="AC87" s="318">
        <v>0</v>
      </c>
      <c r="AD87" s="318">
        <v>0</v>
      </c>
      <c r="AE87" s="318">
        <f>SUM(AA87:AD91)</f>
        <v>0</v>
      </c>
      <c r="AF87" s="318">
        <v>0</v>
      </c>
      <c r="AG87" s="318">
        <v>0</v>
      </c>
      <c r="AH87" s="318">
        <v>0</v>
      </c>
      <c r="AI87" s="318">
        <f>SUM(AF87:AH91)</f>
        <v>0</v>
      </c>
      <c r="AJ87" s="318">
        <v>0</v>
      </c>
      <c r="AK87" s="301">
        <f>AE87+AI87+AJ87</f>
        <v>0</v>
      </c>
      <c r="AM87" s="317">
        <f>X86+AK87</f>
        <v>0</v>
      </c>
    </row>
    <row r="88" spans="1:39" ht="12.75" customHeight="1" x14ac:dyDescent="0.2">
      <c r="A88" s="299"/>
      <c r="B88" s="225" t="s">
        <v>100</v>
      </c>
      <c r="C88" s="226"/>
      <c r="D88" s="226">
        <v>0</v>
      </c>
      <c r="E88" s="226">
        <v>0</v>
      </c>
      <c r="F88" s="226">
        <v>0</v>
      </c>
      <c r="G88" s="301"/>
      <c r="H88" s="301"/>
      <c r="I88" s="315"/>
      <c r="J88" s="227" t="s">
        <v>100</v>
      </c>
      <c r="K88" s="226">
        <v>0</v>
      </c>
      <c r="L88" s="226">
        <v>0</v>
      </c>
      <c r="M88" s="226">
        <v>0</v>
      </c>
      <c r="N88" s="301"/>
      <c r="O88" s="301"/>
      <c r="P88" s="315"/>
      <c r="Q88" s="227" t="s">
        <v>100</v>
      </c>
      <c r="R88" s="226">
        <v>0</v>
      </c>
      <c r="S88" s="226">
        <v>0</v>
      </c>
      <c r="T88" s="226">
        <v>0</v>
      </c>
      <c r="U88" s="301"/>
      <c r="V88" s="301"/>
      <c r="W88" s="315"/>
      <c r="X88" s="317"/>
      <c r="Y88" s="217"/>
      <c r="Z88" s="299"/>
      <c r="AA88" s="318"/>
      <c r="AB88" s="318"/>
      <c r="AC88" s="318"/>
      <c r="AD88" s="318"/>
      <c r="AE88" s="318"/>
      <c r="AF88" s="318"/>
      <c r="AG88" s="318"/>
      <c r="AH88" s="318"/>
      <c r="AI88" s="318"/>
      <c r="AJ88" s="318"/>
      <c r="AK88" s="301"/>
      <c r="AM88" s="317"/>
    </row>
    <row r="89" spans="1:39" ht="12.75" customHeight="1" x14ac:dyDescent="0.25">
      <c r="A89" s="299"/>
      <c r="B89" s="72" t="s">
        <v>102</v>
      </c>
      <c r="C89" s="89">
        <v>0</v>
      </c>
      <c r="D89" s="89">
        <f>ROUND(C89*D88,2)</f>
        <v>0</v>
      </c>
      <c r="E89" s="89">
        <f>ROUND(C89*E88,2)</f>
        <v>0</v>
      </c>
      <c r="F89" s="89">
        <f>ROUND(SUM(C89:E89)*F88,2)</f>
        <v>0</v>
      </c>
      <c r="G89" s="229">
        <f t="shared" ref="G89" si="62">SUM(C89:F89)</f>
        <v>0</v>
      </c>
      <c r="H89" s="70">
        <v>0</v>
      </c>
      <c r="I89" s="315"/>
      <c r="J89" s="89">
        <v>0</v>
      </c>
      <c r="K89" s="89">
        <f>ROUND(J89*K88,2)</f>
        <v>0</v>
      </c>
      <c r="L89" s="89">
        <f>ROUND(J89*L88,2)</f>
        <v>0</v>
      </c>
      <c r="M89" s="89">
        <f>ROUND(SUM(J89:L89)*M88,2)</f>
        <v>0</v>
      </c>
      <c r="N89" s="229">
        <f t="shared" ref="N89" si="63">SUM(J89:M89)</f>
        <v>0</v>
      </c>
      <c r="O89" s="70">
        <v>0</v>
      </c>
      <c r="P89" s="315"/>
      <c r="Q89" s="89">
        <v>0</v>
      </c>
      <c r="R89" s="89">
        <f>ROUND(Q89*R88,2)</f>
        <v>0</v>
      </c>
      <c r="S89" s="89">
        <f>ROUND(Q89*S88,2)</f>
        <v>0</v>
      </c>
      <c r="T89" s="89">
        <f>ROUND(SUM(Q89:S89)*T88,2)</f>
        <v>0</v>
      </c>
      <c r="U89" s="229">
        <f t="shared" ref="U89" si="64">SUM(Q89:T89)</f>
        <v>0</v>
      </c>
      <c r="V89" s="70">
        <v>0</v>
      </c>
      <c r="W89" s="315"/>
      <c r="X89" s="317"/>
      <c r="Y89" s="217"/>
      <c r="Z89" s="299"/>
      <c r="AA89" s="318"/>
      <c r="AB89" s="318"/>
      <c r="AC89" s="318"/>
      <c r="AD89" s="318"/>
      <c r="AE89" s="318"/>
      <c r="AF89" s="318"/>
      <c r="AG89" s="318"/>
      <c r="AH89" s="318"/>
      <c r="AI89" s="318"/>
      <c r="AJ89" s="318"/>
      <c r="AK89" s="301"/>
      <c r="AM89" s="317"/>
    </row>
    <row r="90" spans="1:39" ht="12.75" customHeight="1" x14ac:dyDescent="0.2">
      <c r="A90" s="299"/>
      <c r="B90" s="225" t="s">
        <v>100</v>
      </c>
      <c r="C90" s="226"/>
      <c r="D90" s="226">
        <v>0</v>
      </c>
      <c r="E90" s="226">
        <v>0</v>
      </c>
      <c r="F90" s="226">
        <v>0</v>
      </c>
      <c r="G90" s="301"/>
      <c r="H90" s="301"/>
      <c r="I90" s="315"/>
      <c r="J90" s="227" t="s">
        <v>100</v>
      </c>
      <c r="K90" s="226">
        <v>0</v>
      </c>
      <c r="L90" s="226">
        <v>0</v>
      </c>
      <c r="M90" s="226">
        <v>0</v>
      </c>
      <c r="N90" s="301"/>
      <c r="O90" s="301"/>
      <c r="P90" s="315"/>
      <c r="Q90" s="227" t="s">
        <v>100</v>
      </c>
      <c r="R90" s="226">
        <v>0</v>
      </c>
      <c r="S90" s="226">
        <v>0</v>
      </c>
      <c r="T90" s="226">
        <v>0</v>
      </c>
      <c r="U90" s="301"/>
      <c r="V90" s="301"/>
      <c r="W90" s="315"/>
      <c r="X90" s="317"/>
      <c r="Y90" s="217"/>
      <c r="Z90" s="299"/>
      <c r="AA90" s="318"/>
      <c r="AB90" s="318"/>
      <c r="AC90" s="318"/>
      <c r="AD90" s="318"/>
      <c r="AE90" s="318"/>
      <c r="AF90" s="318"/>
      <c r="AG90" s="318"/>
      <c r="AH90" s="318"/>
      <c r="AI90" s="318"/>
      <c r="AJ90" s="318"/>
      <c r="AK90" s="301"/>
      <c r="AM90" s="317"/>
    </row>
    <row r="91" spans="1:39" ht="13" customHeight="1" x14ac:dyDescent="0.25">
      <c r="A91" s="299"/>
      <c r="B91" s="72" t="s">
        <v>103</v>
      </c>
      <c r="C91" s="89">
        <v>0</v>
      </c>
      <c r="D91" s="89">
        <f>ROUND(C91*D90,2)</f>
        <v>0</v>
      </c>
      <c r="E91" s="89">
        <f>ROUND(C91*E90,2)</f>
        <v>0</v>
      </c>
      <c r="F91" s="89">
        <f>ROUND(SUM(C91:E91)*F90,2)</f>
        <v>0</v>
      </c>
      <c r="G91" s="229">
        <f t="shared" ref="G91" si="65">SUM(C91:F91)</f>
        <v>0</v>
      </c>
      <c r="H91" s="70">
        <v>0</v>
      </c>
      <c r="I91" s="315"/>
      <c r="J91" s="89">
        <v>0</v>
      </c>
      <c r="K91" s="89">
        <f>ROUND(J91*K90,2)</f>
        <v>0</v>
      </c>
      <c r="L91" s="89">
        <f>ROUND(J91*L90,2)</f>
        <v>0</v>
      </c>
      <c r="M91" s="89">
        <f>ROUND(SUM(J91:L91)*M90,2)</f>
        <v>0</v>
      </c>
      <c r="N91" s="229">
        <f t="shared" ref="N91" si="66">SUM(J91:M91)</f>
        <v>0</v>
      </c>
      <c r="O91" s="70">
        <v>0</v>
      </c>
      <c r="P91" s="315"/>
      <c r="Q91" s="89">
        <v>0</v>
      </c>
      <c r="R91" s="89">
        <f>ROUND(Q91*R90,2)</f>
        <v>0</v>
      </c>
      <c r="S91" s="89">
        <f>ROUND(Q91*S90,2)</f>
        <v>0</v>
      </c>
      <c r="T91" s="89">
        <f>ROUND(SUM(Q91:S91)*T90,2)</f>
        <v>0</v>
      </c>
      <c r="U91" s="229">
        <f t="shared" ref="U91" si="67">SUM(Q91:T91)</f>
        <v>0</v>
      </c>
      <c r="V91" s="70">
        <v>0</v>
      </c>
      <c r="W91" s="315"/>
      <c r="X91" s="317"/>
      <c r="Y91" s="217"/>
      <c r="Z91" s="299"/>
      <c r="AA91" s="318"/>
      <c r="AB91" s="318"/>
      <c r="AC91" s="318"/>
      <c r="AD91" s="318"/>
      <c r="AE91" s="318"/>
      <c r="AF91" s="318"/>
      <c r="AG91" s="318"/>
      <c r="AH91" s="318"/>
      <c r="AI91" s="318"/>
      <c r="AJ91" s="318"/>
      <c r="AK91" s="301"/>
      <c r="AM91" s="317"/>
    </row>
    <row r="92" spans="1:39" ht="13" customHeight="1" x14ac:dyDescent="0.2">
      <c r="A92" s="299" t="s">
        <v>115</v>
      </c>
      <c r="B92" s="300" t="s">
        <v>98</v>
      </c>
      <c r="C92" s="300"/>
      <c r="D92" s="300"/>
      <c r="E92" s="300"/>
      <c r="F92" s="300"/>
      <c r="G92" s="300"/>
      <c r="H92" s="300"/>
      <c r="I92" s="300"/>
      <c r="J92" s="300"/>
      <c r="K92" s="300"/>
      <c r="L92" s="300"/>
      <c r="M92" s="300"/>
      <c r="N92" s="300"/>
      <c r="O92" s="300"/>
      <c r="P92" s="300"/>
      <c r="Q92" s="300"/>
      <c r="R92" s="300"/>
      <c r="S92" s="300"/>
      <c r="T92" s="300"/>
      <c r="U92" s="300"/>
      <c r="V92" s="300"/>
      <c r="W92" s="300"/>
      <c r="X92" s="300"/>
      <c r="Y92" s="218"/>
      <c r="Z92" s="299" t="str">
        <f>$A92</f>
        <v>2.1.3</v>
      </c>
      <c r="AA92" s="300" t="str">
        <f>$B$9</f>
        <v>Description</v>
      </c>
      <c r="AB92" s="300"/>
      <c r="AC92" s="300"/>
      <c r="AD92" s="300"/>
      <c r="AE92" s="300"/>
      <c r="AF92" s="300"/>
      <c r="AG92" s="300"/>
      <c r="AH92" s="300"/>
      <c r="AI92" s="300"/>
      <c r="AJ92" s="300"/>
      <c r="AK92" s="300"/>
      <c r="AM92" s="314" t="str">
        <f>$Z92</f>
        <v>2.1.3</v>
      </c>
    </row>
    <row r="93" spans="1:39" ht="13" customHeight="1" x14ac:dyDescent="0.2">
      <c r="A93" s="299"/>
      <c r="B93" s="225" t="s">
        <v>100</v>
      </c>
      <c r="C93" s="226"/>
      <c r="D93" s="226">
        <v>0</v>
      </c>
      <c r="E93" s="226">
        <v>0</v>
      </c>
      <c r="F93" s="226">
        <v>0</v>
      </c>
      <c r="G93" s="301"/>
      <c r="H93" s="301"/>
      <c r="I93" s="315">
        <f>(G94*H94)+(G96*H96)+(G98*H98)</f>
        <v>0</v>
      </c>
      <c r="J93" s="227" t="s">
        <v>100</v>
      </c>
      <c r="K93" s="226">
        <v>0</v>
      </c>
      <c r="L93" s="226">
        <v>0</v>
      </c>
      <c r="M93" s="226">
        <v>0</v>
      </c>
      <c r="N93" s="316"/>
      <c r="O93" s="316"/>
      <c r="P93" s="315">
        <f>(N94*O94)+(N96*O96)+(N98*O98)</f>
        <v>0</v>
      </c>
      <c r="Q93" s="227" t="s">
        <v>100</v>
      </c>
      <c r="R93" s="230">
        <v>0</v>
      </c>
      <c r="S93" s="230">
        <v>0</v>
      </c>
      <c r="T93" s="230">
        <v>0</v>
      </c>
      <c r="U93" s="316"/>
      <c r="V93" s="316"/>
      <c r="W93" s="315">
        <f>(U94*V94)+(U96*V96)+(U98*V98)</f>
        <v>0</v>
      </c>
      <c r="X93" s="317">
        <f>I93+P93+W93</f>
        <v>0</v>
      </c>
      <c r="Y93" s="50"/>
      <c r="Z93" s="299"/>
      <c r="AA93" s="300"/>
      <c r="AB93" s="300"/>
      <c r="AC93" s="300"/>
      <c r="AD93" s="300"/>
      <c r="AE93" s="300"/>
      <c r="AF93" s="300"/>
      <c r="AG93" s="300"/>
      <c r="AH93" s="300"/>
      <c r="AI93" s="300"/>
      <c r="AJ93" s="300"/>
      <c r="AK93" s="300"/>
      <c r="AM93" s="314"/>
    </row>
    <row r="94" spans="1:39" ht="13" customHeight="1" x14ac:dyDescent="0.25">
      <c r="A94" s="299"/>
      <c r="B94" s="72" t="s">
        <v>101</v>
      </c>
      <c r="C94" s="89">
        <v>0</v>
      </c>
      <c r="D94" s="89">
        <f>ROUND(C94*D93,2)</f>
        <v>0</v>
      </c>
      <c r="E94" s="89">
        <f>ROUND(C94*E93,2)</f>
        <v>0</v>
      </c>
      <c r="F94" s="89">
        <f>ROUND(SUM(C94:E94)*F93,2)</f>
        <v>0</v>
      </c>
      <c r="G94" s="229">
        <f>SUM(C94:F94)</f>
        <v>0</v>
      </c>
      <c r="H94" s="70">
        <v>0</v>
      </c>
      <c r="I94" s="315"/>
      <c r="J94" s="89">
        <v>0</v>
      </c>
      <c r="K94" s="89">
        <f>ROUND(J94*K93,2)</f>
        <v>0</v>
      </c>
      <c r="L94" s="89">
        <f>ROUND(J94*L93,2)</f>
        <v>0</v>
      </c>
      <c r="M94" s="89">
        <f>ROUND(SUM(J94:L94)*M93,2)</f>
        <v>0</v>
      </c>
      <c r="N94" s="229">
        <f>SUM(J94:M94)</f>
        <v>0</v>
      </c>
      <c r="O94" s="70">
        <v>0</v>
      </c>
      <c r="P94" s="315"/>
      <c r="Q94" s="89">
        <v>0</v>
      </c>
      <c r="R94" s="89">
        <f>ROUND(Q94*R93,2)</f>
        <v>0</v>
      </c>
      <c r="S94" s="89">
        <f>ROUND(Q94*S93,2)</f>
        <v>0</v>
      </c>
      <c r="T94" s="89">
        <f>ROUND(SUM(Q94:S94)*T93,2)</f>
        <v>0</v>
      </c>
      <c r="U94" s="229">
        <f t="shared" ref="U94" si="68">SUM(Q94:T94)</f>
        <v>0</v>
      </c>
      <c r="V94" s="70">
        <v>0</v>
      </c>
      <c r="W94" s="315"/>
      <c r="X94" s="317"/>
      <c r="Y94" s="217"/>
      <c r="Z94" s="299"/>
      <c r="AA94" s="318">
        <v>0</v>
      </c>
      <c r="AB94" s="318">
        <v>0</v>
      </c>
      <c r="AC94" s="318">
        <v>0</v>
      </c>
      <c r="AD94" s="318">
        <v>0</v>
      </c>
      <c r="AE94" s="318">
        <f>SUM(AA94:AD98)</f>
        <v>0</v>
      </c>
      <c r="AF94" s="318">
        <v>0</v>
      </c>
      <c r="AG94" s="318">
        <v>0</v>
      </c>
      <c r="AH94" s="318">
        <v>0</v>
      </c>
      <c r="AI94" s="318">
        <f>SUM(AF94:AH98)</f>
        <v>0</v>
      </c>
      <c r="AJ94" s="318">
        <v>0</v>
      </c>
      <c r="AK94" s="301">
        <f>AE94+AI94+AJ94</f>
        <v>0</v>
      </c>
      <c r="AM94" s="317">
        <f>X93+AK94</f>
        <v>0</v>
      </c>
    </row>
    <row r="95" spans="1:39" ht="13" customHeight="1" x14ac:dyDescent="0.2">
      <c r="A95" s="299"/>
      <c r="B95" s="225" t="s">
        <v>100</v>
      </c>
      <c r="C95" s="226"/>
      <c r="D95" s="226">
        <v>0</v>
      </c>
      <c r="E95" s="226">
        <v>0</v>
      </c>
      <c r="F95" s="226">
        <v>0</v>
      </c>
      <c r="G95" s="301"/>
      <c r="H95" s="301"/>
      <c r="I95" s="315"/>
      <c r="J95" s="227" t="s">
        <v>100</v>
      </c>
      <c r="K95" s="226">
        <v>0</v>
      </c>
      <c r="L95" s="226">
        <v>0</v>
      </c>
      <c r="M95" s="226">
        <v>0</v>
      </c>
      <c r="N95" s="301"/>
      <c r="O95" s="301"/>
      <c r="P95" s="315"/>
      <c r="Q95" s="227" t="s">
        <v>100</v>
      </c>
      <c r="R95" s="226">
        <v>0</v>
      </c>
      <c r="S95" s="226">
        <v>0</v>
      </c>
      <c r="T95" s="226">
        <v>0</v>
      </c>
      <c r="U95" s="301"/>
      <c r="V95" s="301"/>
      <c r="W95" s="315"/>
      <c r="X95" s="317"/>
      <c r="Y95" s="217"/>
      <c r="Z95" s="299"/>
      <c r="AA95" s="318"/>
      <c r="AB95" s="318"/>
      <c r="AC95" s="318"/>
      <c r="AD95" s="318"/>
      <c r="AE95" s="318"/>
      <c r="AF95" s="318"/>
      <c r="AG95" s="318"/>
      <c r="AH95" s="318"/>
      <c r="AI95" s="318"/>
      <c r="AJ95" s="318"/>
      <c r="AK95" s="301"/>
      <c r="AM95" s="317"/>
    </row>
    <row r="96" spans="1:39" ht="13" customHeight="1" x14ac:dyDescent="0.25">
      <c r="A96" s="299"/>
      <c r="B96" s="72" t="s">
        <v>102</v>
      </c>
      <c r="C96" s="89">
        <v>0</v>
      </c>
      <c r="D96" s="89">
        <f>ROUND(C96*D95,2)</f>
        <v>0</v>
      </c>
      <c r="E96" s="89">
        <f>ROUND(C96*E95,2)</f>
        <v>0</v>
      </c>
      <c r="F96" s="89">
        <f>ROUND(SUM(C96:E96)*F95,2)</f>
        <v>0</v>
      </c>
      <c r="G96" s="229">
        <f t="shared" ref="G96" si="69">SUM(C96:F96)</f>
        <v>0</v>
      </c>
      <c r="H96" s="70">
        <v>0</v>
      </c>
      <c r="I96" s="315"/>
      <c r="J96" s="89">
        <v>0</v>
      </c>
      <c r="K96" s="89">
        <f>ROUND(J96*K95,2)</f>
        <v>0</v>
      </c>
      <c r="L96" s="89">
        <f>ROUND(J96*L95,2)</f>
        <v>0</v>
      </c>
      <c r="M96" s="89">
        <f>ROUND(SUM(J96:L96)*M95,2)</f>
        <v>0</v>
      </c>
      <c r="N96" s="229">
        <f t="shared" ref="N96" si="70">SUM(J96:M96)</f>
        <v>0</v>
      </c>
      <c r="O96" s="70">
        <v>0</v>
      </c>
      <c r="P96" s="315"/>
      <c r="Q96" s="89">
        <v>0</v>
      </c>
      <c r="R96" s="89">
        <f>ROUND(Q96*R95,2)</f>
        <v>0</v>
      </c>
      <c r="S96" s="89">
        <f>ROUND(Q96*S95,2)</f>
        <v>0</v>
      </c>
      <c r="T96" s="89">
        <f>ROUND(SUM(Q96:S96)*T95,2)</f>
        <v>0</v>
      </c>
      <c r="U96" s="229">
        <f t="shared" ref="U96" si="71">SUM(Q96:T96)</f>
        <v>0</v>
      </c>
      <c r="V96" s="70">
        <v>0</v>
      </c>
      <c r="W96" s="315"/>
      <c r="X96" s="317"/>
      <c r="Y96" s="217"/>
      <c r="Z96" s="299"/>
      <c r="AA96" s="318"/>
      <c r="AB96" s="318"/>
      <c r="AC96" s="318"/>
      <c r="AD96" s="318"/>
      <c r="AE96" s="318"/>
      <c r="AF96" s="318"/>
      <c r="AG96" s="318"/>
      <c r="AH96" s="318"/>
      <c r="AI96" s="318"/>
      <c r="AJ96" s="318"/>
      <c r="AK96" s="301"/>
      <c r="AM96" s="317"/>
    </row>
    <row r="97" spans="1:39" ht="13" customHeight="1" x14ac:dyDescent="0.2">
      <c r="A97" s="299"/>
      <c r="B97" s="225" t="s">
        <v>100</v>
      </c>
      <c r="C97" s="226"/>
      <c r="D97" s="226">
        <v>0</v>
      </c>
      <c r="E97" s="226">
        <v>0</v>
      </c>
      <c r="F97" s="226">
        <v>0</v>
      </c>
      <c r="G97" s="301"/>
      <c r="H97" s="301"/>
      <c r="I97" s="315"/>
      <c r="J97" s="227" t="s">
        <v>100</v>
      </c>
      <c r="K97" s="226">
        <v>0</v>
      </c>
      <c r="L97" s="226">
        <v>0</v>
      </c>
      <c r="M97" s="226">
        <v>0</v>
      </c>
      <c r="N97" s="301"/>
      <c r="O97" s="301"/>
      <c r="P97" s="315"/>
      <c r="Q97" s="227" t="s">
        <v>100</v>
      </c>
      <c r="R97" s="226">
        <v>0</v>
      </c>
      <c r="S97" s="226">
        <v>0</v>
      </c>
      <c r="T97" s="226">
        <v>0</v>
      </c>
      <c r="U97" s="301"/>
      <c r="V97" s="301"/>
      <c r="W97" s="315"/>
      <c r="X97" s="317"/>
      <c r="Y97" s="217"/>
      <c r="Z97" s="299"/>
      <c r="AA97" s="318"/>
      <c r="AB97" s="318"/>
      <c r="AC97" s="318"/>
      <c r="AD97" s="318"/>
      <c r="AE97" s="318"/>
      <c r="AF97" s="318"/>
      <c r="AG97" s="318"/>
      <c r="AH97" s="318"/>
      <c r="AI97" s="318"/>
      <c r="AJ97" s="318"/>
      <c r="AK97" s="301"/>
      <c r="AM97" s="317"/>
    </row>
    <row r="98" spans="1:39" ht="13" customHeight="1" x14ac:dyDescent="0.25">
      <c r="A98" s="299"/>
      <c r="B98" s="72" t="s">
        <v>103</v>
      </c>
      <c r="C98" s="89">
        <v>0</v>
      </c>
      <c r="D98" s="89">
        <f>ROUND(C98*D97,2)</f>
        <v>0</v>
      </c>
      <c r="E98" s="89">
        <f>ROUND(C98*E97,2)</f>
        <v>0</v>
      </c>
      <c r="F98" s="89">
        <f>ROUND(SUM(C98:E98)*F97,2)</f>
        <v>0</v>
      </c>
      <c r="G98" s="229">
        <f t="shared" ref="G98" si="72">SUM(C98:F98)</f>
        <v>0</v>
      </c>
      <c r="H98" s="70">
        <v>0</v>
      </c>
      <c r="I98" s="315"/>
      <c r="J98" s="89">
        <v>0</v>
      </c>
      <c r="K98" s="89">
        <f>ROUND(J98*K97,2)</f>
        <v>0</v>
      </c>
      <c r="L98" s="89">
        <f>ROUND(J98*L97,2)</f>
        <v>0</v>
      </c>
      <c r="M98" s="89">
        <f>ROUND(SUM(J98:L98)*M97,2)</f>
        <v>0</v>
      </c>
      <c r="N98" s="229">
        <f t="shared" ref="N98" si="73">SUM(J98:M98)</f>
        <v>0</v>
      </c>
      <c r="O98" s="70">
        <v>0</v>
      </c>
      <c r="P98" s="315"/>
      <c r="Q98" s="89">
        <v>0</v>
      </c>
      <c r="R98" s="89">
        <f>ROUND(Q98*R97,2)</f>
        <v>0</v>
      </c>
      <c r="S98" s="89">
        <f>ROUND(Q98*S97,2)</f>
        <v>0</v>
      </c>
      <c r="T98" s="89">
        <f>ROUND(SUM(Q98:S98)*T97,2)</f>
        <v>0</v>
      </c>
      <c r="U98" s="229">
        <f t="shared" ref="U98" si="74">SUM(Q98:T98)</f>
        <v>0</v>
      </c>
      <c r="V98" s="70">
        <v>0</v>
      </c>
      <c r="W98" s="315"/>
      <c r="X98" s="317"/>
      <c r="Y98" s="217"/>
      <c r="Z98" s="299"/>
      <c r="AA98" s="318"/>
      <c r="AB98" s="318"/>
      <c r="AC98" s="318"/>
      <c r="AD98" s="318"/>
      <c r="AE98" s="318"/>
      <c r="AF98" s="318"/>
      <c r="AG98" s="318"/>
      <c r="AH98" s="318"/>
      <c r="AI98" s="318"/>
      <c r="AJ98" s="318"/>
      <c r="AK98" s="301"/>
      <c r="AM98" s="317"/>
    </row>
    <row r="99" spans="1:39" ht="22.5" customHeight="1" x14ac:dyDescent="0.2">
      <c r="A99" s="78">
        <v>2.2000000000000002</v>
      </c>
      <c r="B99" s="319" t="s">
        <v>98</v>
      </c>
      <c r="C99" s="319"/>
      <c r="D99" s="319"/>
      <c r="E99" s="319"/>
      <c r="F99" s="319"/>
      <c r="G99" s="319"/>
      <c r="H99" s="319"/>
      <c r="I99" s="319"/>
      <c r="J99" s="319"/>
      <c r="K99" s="319"/>
      <c r="L99" s="319"/>
      <c r="M99" s="319"/>
      <c r="N99" s="319"/>
      <c r="O99" s="319"/>
      <c r="P99" s="319"/>
      <c r="Q99" s="319"/>
      <c r="R99" s="319"/>
      <c r="S99" s="319"/>
      <c r="T99" s="319"/>
      <c r="U99" s="319"/>
      <c r="V99" s="319"/>
      <c r="W99" s="319"/>
      <c r="X99" s="319"/>
      <c r="Y99" s="218"/>
      <c r="Z99" s="78">
        <f>$A99</f>
        <v>2.2000000000000002</v>
      </c>
      <c r="AA99" s="319" t="str">
        <f>$B$30</f>
        <v>Description</v>
      </c>
      <c r="AB99" s="319"/>
      <c r="AC99" s="319"/>
      <c r="AD99" s="319"/>
      <c r="AE99" s="319"/>
      <c r="AF99" s="319"/>
      <c r="AG99" s="319"/>
      <c r="AH99" s="319"/>
      <c r="AI99" s="319"/>
      <c r="AJ99" s="319"/>
      <c r="AK99" s="319"/>
      <c r="AM99" s="78">
        <f>$Z99</f>
        <v>2.2000000000000002</v>
      </c>
    </row>
    <row r="100" spans="1:39" ht="13" customHeight="1" x14ac:dyDescent="0.2">
      <c r="A100" s="299" t="s">
        <v>116</v>
      </c>
      <c r="B100" s="300" t="s">
        <v>98</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77"/>
      <c r="Z100" s="299" t="str">
        <f>$A100</f>
        <v>2.2.1</v>
      </c>
      <c r="AA100" s="300" t="str">
        <f>$B$9</f>
        <v>Description</v>
      </c>
      <c r="AB100" s="300"/>
      <c r="AC100" s="300"/>
      <c r="AD100" s="300"/>
      <c r="AE100" s="300"/>
      <c r="AF100" s="300"/>
      <c r="AG100" s="300"/>
      <c r="AH100" s="300"/>
      <c r="AI100" s="300"/>
      <c r="AJ100" s="300"/>
      <c r="AK100" s="300"/>
      <c r="AM100" s="314" t="str">
        <f>$Z100</f>
        <v>2.2.1</v>
      </c>
    </row>
    <row r="101" spans="1:39" ht="13" customHeight="1" x14ac:dyDescent="0.2">
      <c r="A101" s="299"/>
      <c r="B101" s="225" t="s">
        <v>100</v>
      </c>
      <c r="C101" s="226"/>
      <c r="D101" s="226">
        <v>0</v>
      </c>
      <c r="E101" s="226">
        <v>0</v>
      </c>
      <c r="F101" s="226">
        <v>0</v>
      </c>
      <c r="G101" s="301"/>
      <c r="H101" s="301"/>
      <c r="I101" s="315">
        <f>(G102*H102)+(G104*H104)+(G106*H106)</f>
        <v>0</v>
      </c>
      <c r="J101" s="227" t="s">
        <v>100</v>
      </c>
      <c r="K101" s="226">
        <v>0</v>
      </c>
      <c r="L101" s="226">
        <v>0</v>
      </c>
      <c r="M101" s="226">
        <v>0</v>
      </c>
      <c r="N101" s="316"/>
      <c r="O101" s="316"/>
      <c r="P101" s="315">
        <f>(N102*O102)+(N104*O104)+(N106*O106)</f>
        <v>0</v>
      </c>
      <c r="Q101" s="227" t="s">
        <v>100</v>
      </c>
      <c r="R101" s="226">
        <v>0</v>
      </c>
      <c r="S101" s="226">
        <v>0</v>
      </c>
      <c r="T101" s="226">
        <v>0</v>
      </c>
      <c r="U101" s="316"/>
      <c r="V101" s="316"/>
      <c r="W101" s="315">
        <f>(U102*V102)+(U104*V104)+(U106*V106)</f>
        <v>0</v>
      </c>
      <c r="X101" s="317">
        <f>I101+P101+W101</f>
        <v>0</v>
      </c>
      <c r="Y101" s="50"/>
      <c r="Z101" s="299"/>
      <c r="AA101" s="300"/>
      <c r="AB101" s="300"/>
      <c r="AC101" s="300"/>
      <c r="AD101" s="300"/>
      <c r="AE101" s="300"/>
      <c r="AF101" s="300"/>
      <c r="AG101" s="300"/>
      <c r="AH101" s="300"/>
      <c r="AI101" s="300"/>
      <c r="AJ101" s="300"/>
      <c r="AK101" s="300"/>
      <c r="AM101" s="314"/>
    </row>
    <row r="102" spans="1:39" ht="13" customHeight="1" x14ac:dyDescent="0.25">
      <c r="A102" s="299"/>
      <c r="B102" s="228" t="s">
        <v>101</v>
      </c>
      <c r="C102" s="89">
        <v>0</v>
      </c>
      <c r="D102" s="89">
        <f>ROUND(C102*D101,2)</f>
        <v>0</v>
      </c>
      <c r="E102" s="89">
        <f>ROUND(C102*E101,2)</f>
        <v>0</v>
      </c>
      <c r="F102" s="89">
        <f>ROUND(SUM(C102:E102)*F101,2)</f>
        <v>0</v>
      </c>
      <c r="G102" s="229">
        <f>SUM(C102:F102)</f>
        <v>0</v>
      </c>
      <c r="H102" s="70">
        <v>0</v>
      </c>
      <c r="I102" s="315"/>
      <c r="J102" s="89">
        <v>0</v>
      </c>
      <c r="K102" s="89">
        <f>ROUND(J102*K101,2)</f>
        <v>0</v>
      </c>
      <c r="L102" s="89">
        <f>ROUND(J102*L101,2)</f>
        <v>0</v>
      </c>
      <c r="M102" s="89">
        <f>ROUND(SUM(J102:L102)*M101,2)</f>
        <v>0</v>
      </c>
      <c r="N102" s="229">
        <f>SUM(J102:M102)</f>
        <v>0</v>
      </c>
      <c r="O102" s="70">
        <v>0</v>
      </c>
      <c r="P102" s="315"/>
      <c r="Q102" s="89">
        <v>0</v>
      </c>
      <c r="R102" s="89">
        <f>ROUND(Q102*R101,2)</f>
        <v>0</v>
      </c>
      <c r="S102" s="89">
        <f>ROUND(Q102*S101,2)</f>
        <v>0</v>
      </c>
      <c r="T102" s="89">
        <f>ROUND(SUM(Q102:S102)*T101,2)</f>
        <v>0</v>
      </c>
      <c r="U102" s="229">
        <f t="shared" ref="U102" si="75">SUM(Q102:T102)</f>
        <v>0</v>
      </c>
      <c r="V102" s="70">
        <v>0</v>
      </c>
      <c r="W102" s="315"/>
      <c r="X102" s="317"/>
      <c r="Y102" s="217"/>
      <c r="Z102" s="299"/>
      <c r="AA102" s="318">
        <v>0</v>
      </c>
      <c r="AB102" s="318">
        <v>0</v>
      </c>
      <c r="AC102" s="318">
        <v>0</v>
      </c>
      <c r="AD102" s="318">
        <v>0</v>
      </c>
      <c r="AE102" s="318">
        <f>SUM(AA102:AD106)</f>
        <v>0</v>
      </c>
      <c r="AF102" s="318">
        <v>0</v>
      </c>
      <c r="AG102" s="318">
        <v>0</v>
      </c>
      <c r="AH102" s="318">
        <v>0</v>
      </c>
      <c r="AI102" s="318">
        <f>SUM(AF102:AH106)</f>
        <v>0</v>
      </c>
      <c r="AJ102" s="318">
        <v>0</v>
      </c>
      <c r="AK102" s="301">
        <f>AE102+AI102+AJ102</f>
        <v>0</v>
      </c>
      <c r="AM102" s="317">
        <f>X101+AK102</f>
        <v>0</v>
      </c>
    </row>
    <row r="103" spans="1:39" ht="13" customHeight="1" x14ac:dyDescent="0.2">
      <c r="A103" s="299"/>
      <c r="B103" s="225" t="s">
        <v>100</v>
      </c>
      <c r="C103" s="226"/>
      <c r="D103" s="226">
        <v>0</v>
      </c>
      <c r="E103" s="226">
        <v>0</v>
      </c>
      <c r="F103" s="226">
        <v>0</v>
      </c>
      <c r="G103" s="301"/>
      <c r="H103" s="301"/>
      <c r="I103" s="315"/>
      <c r="J103" s="227" t="s">
        <v>100</v>
      </c>
      <c r="K103" s="226">
        <v>0</v>
      </c>
      <c r="L103" s="226">
        <v>0</v>
      </c>
      <c r="M103" s="226">
        <v>0</v>
      </c>
      <c r="N103" s="301"/>
      <c r="O103" s="301"/>
      <c r="P103" s="315"/>
      <c r="Q103" s="227" t="s">
        <v>100</v>
      </c>
      <c r="R103" s="226">
        <v>0</v>
      </c>
      <c r="S103" s="226">
        <v>0</v>
      </c>
      <c r="T103" s="226">
        <v>0</v>
      </c>
      <c r="U103" s="301"/>
      <c r="V103" s="301"/>
      <c r="W103" s="315"/>
      <c r="X103" s="317"/>
      <c r="Y103" s="217"/>
      <c r="Z103" s="299"/>
      <c r="AA103" s="318"/>
      <c r="AB103" s="318"/>
      <c r="AC103" s="318"/>
      <c r="AD103" s="318"/>
      <c r="AE103" s="318"/>
      <c r="AF103" s="318"/>
      <c r="AG103" s="318"/>
      <c r="AH103" s="318"/>
      <c r="AI103" s="318"/>
      <c r="AJ103" s="318"/>
      <c r="AK103" s="301"/>
      <c r="AM103" s="317"/>
    </row>
    <row r="104" spans="1:39" ht="13" customHeight="1" x14ac:dyDescent="0.25">
      <c r="A104" s="299"/>
      <c r="B104" s="228" t="s">
        <v>102</v>
      </c>
      <c r="C104" s="89">
        <v>0</v>
      </c>
      <c r="D104" s="89">
        <f>ROUND(C104*D103,2)</f>
        <v>0</v>
      </c>
      <c r="E104" s="89">
        <f>ROUND(C104*E103,2)</f>
        <v>0</v>
      </c>
      <c r="F104" s="89">
        <f>ROUND(SUM(C104:E104)*F103,2)</f>
        <v>0</v>
      </c>
      <c r="G104" s="229">
        <f t="shared" ref="G104" si="76">SUM(C104:F104)</f>
        <v>0</v>
      </c>
      <c r="H104" s="70">
        <v>0</v>
      </c>
      <c r="I104" s="315"/>
      <c r="J104" s="89">
        <v>0</v>
      </c>
      <c r="K104" s="89">
        <f>ROUND(J104*K103,2)</f>
        <v>0</v>
      </c>
      <c r="L104" s="89">
        <f>ROUND(J104*L103,2)</f>
        <v>0</v>
      </c>
      <c r="M104" s="89">
        <f>ROUND(SUM(J104:L104)*M103,2)</f>
        <v>0</v>
      </c>
      <c r="N104" s="229">
        <f t="shared" ref="N104" si="77">SUM(J104:M104)</f>
        <v>0</v>
      </c>
      <c r="O104" s="70">
        <v>0</v>
      </c>
      <c r="P104" s="315"/>
      <c r="Q104" s="89">
        <v>0</v>
      </c>
      <c r="R104" s="89">
        <f>ROUND(Q104*R103,2)</f>
        <v>0</v>
      </c>
      <c r="S104" s="89">
        <f>ROUND(Q104*S103,2)</f>
        <v>0</v>
      </c>
      <c r="T104" s="89">
        <f>ROUND(SUM(Q104:S104)*T103,2)</f>
        <v>0</v>
      </c>
      <c r="U104" s="229">
        <f t="shared" ref="U104" si="78">SUM(Q104:T104)</f>
        <v>0</v>
      </c>
      <c r="V104" s="70">
        <v>0</v>
      </c>
      <c r="W104" s="315"/>
      <c r="X104" s="317"/>
      <c r="Y104" s="217"/>
      <c r="Z104" s="299"/>
      <c r="AA104" s="318"/>
      <c r="AB104" s="318"/>
      <c r="AC104" s="318"/>
      <c r="AD104" s="318"/>
      <c r="AE104" s="318"/>
      <c r="AF104" s="318"/>
      <c r="AG104" s="318"/>
      <c r="AH104" s="318"/>
      <c r="AI104" s="318"/>
      <c r="AJ104" s="318"/>
      <c r="AK104" s="301"/>
      <c r="AM104" s="317"/>
    </row>
    <row r="105" spans="1:39" ht="13" customHeight="1" x14ac:dyDescent="0.2">
      <c r="A105" s="299"/>
      <c r="B105" s="225" t="s">
        <v>100</v>
      </c>
      <c r="C105" s="226"/>
      <c r="D105" s="226">
        <v>0</v>
      </c>
      <c r="E105" s="226">
        <v>0</v>
      </c>
      <c r="F105" s="226">
        <v>0</v>
      </c>
      <c r="G105" s="301"/>
      <c r="H105" s="301"/>
      <c r="I105" s="315"/>
      <c r="J105" s="227" t="s">
        <v>100</v>
      </c>
      <c r="K105" s="226">
        <v>0</v>
      </c>
      <c r="L105" s="226">
        <v>0</v>
      </c>
      <c r="M105" s="226">
        <v>0</v>
      </c>
      <c r="N105" s="301"/>
      <c r="O105" s="301"/>
      <c r="P105" s="315"/>
      <c r="Q105" s="227" t="s">
        <v>100</v>
      </c>
      <c r="R105" s="226">
        <v>0</v>
      </c>
      <c r="S105" s="226">
        <v>0</v>
      </c>
      <c r="T105" s="226">
        <v>0</v>
      </c>
      <c r="U105" s="301"/>
      <c r="V105" s="301"/>
      <c r="W105" s="315"/>
      <c r="X105" s="317"/>
      <c r="Y105" s="217"/>
      <c r="Z105" s="299"/>
      <c r="AA105" s="318"/>
      <c r="AB105" s="318"/>
      <c r="AC105" s="318"/>
      <c r="AD105" s="318"/>
      <c r="AE105" s="318"/>
      <c r="AF105" s="318"/>
      <c r="AG105" s="318"/>
      <c r="AH105" s="318"/>
      <c r="AI105" s="318"/>
      <c r="AJ105" s="318"/>
      <c r="AK105" s="301"/>
      <c r="AM105" s="317"/>
    </row>
    <row r="106" spans="1:39" ht="13" customHeight="1" x14ac:dyDescent="0.25">
      <c r="A106" s="299"/>
      <c r="B106" s="228" t="s">
        <v>103</v>
      </c>
      <c r="C106" s="89">
        <v>0</v>
      </c>
      <c r="D106" s="89">
        <f>ROUND(C106*D105,2)</f>
        <v>0</v>
      </c>
      <c r="E106" s="89">
        <f>ROUND(C106*E105,2)</f>
        <v>0</v>
      </c>
      <c r="F106" s="89">
        <f>ROUND(SUM(C106:E106)*F105,2)</f>
        <v>0</v>
      </c>
      <c r="G106" s="229">
        <f t="shared" ref="G106" si="79">SUM(C106:F106)</f>
        <v>0</v>
      </c>
      <c r="H106" s="70">
        <v>0</v>
      </c>
      <c r="I106" s="315"/>
      <c r="J106" s="89">
        <v>0</v>
      </c>
      <c r="K106" s="89">
        <f>ROUND(J106*K105,2)</f>
        <v>0</v>
      </c>
      <c r="L106" s="89">
        <f>ROUND(J106*L105,2)</f>
        <v>0</v>
      </c>
      <c r="M106" s="89">
        <f>ROUND(SUM(J106:L106)*M105,2)</f>
        <v>0</v>
      </c>
      <c r="N106" s="229">
        <f t="shared" ref="N106" si="80">SUM(J106:M106)</f>
        <v>0</v>
      </c>
      <c r="O106" s="70">
        <v>0</v>
      </c>
      <c r="P106" s="315"/>
      <c r="Q106" s="89">
        <v>0</v>
      </c>
      <c r="R106" s="89">
        <f>ROUND(Q106*R105,2)</f>
        <v>0</v>
      </c>
      <c r="S106" s="89">
        <f>ROUND(Q106*S105,2)</f>
        <v>0</v>
      </c>
      <c r="T106" s="89">
        <f>ROUND(SUM(Q106:S106)*T105,2)</f>
        <v>0</v>
      </c>
      <c r="U106" s="229">
        <f t="shared" ref="U106" si="81">SUM(Q106:T106)</f>
        <v>0</v>
      </c>
      <c r="V106" s="70">
        <v>0</v>
      </c>
      <c r="W106" s="315"/>
      <c r="X106" s="317"/>
      <c r="Y106" s="217"/>
      <c r="Z106" s="299"/>
      <c r="AA106" s="318"/>
      <c r="AB106" s="318"/>
      <c r="AC106" s="318"/>
      <c r="AD106" s="318"/>
      <c r="AE106" s="318"/>
      <c r="AF106" s="318"/>
      <c r="AG106" s="318"/>
      <c r="AH106" s="318"/>
      <c r="AI106" s="318"/>
      <c r="AJ106" s="318"/>
      <c r="AK106" s="301"/>
      <c r="AM106" s="317"/>
    </row>
    <row r="107" spans="1:39" ht="13" customHeight="1" x14ac:dyDescent="0.2">
      <c r="A107" s="299" t="s">
        <v>117</v>
      </c>
      <c r="B107" s="300" t="s">
        <v>98</v>
      </c>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218"/>
      <c r="Z107" s="299" t="str">
        <f>$A107</f>
        <v>2.2.2</v>
      </c>
      <c r="AA107" s="300" t="str">
        <f>$B$16</f>
        <v>Description</v>
      </c>
      <c r="AB107" s="300"/>
      <c r="AC107" s="300"/>
      <c r="AD107" s="300"/>
      <c r="AE107" s="300"/>
      <c r="AF107" s="300"/>
      <c r="AG107" s="300"/>
      <c r="AH107" s="300"/>
      <c r="AI107" s="300"/>
      <c r="AJ107" s="300"/>
      <c r="AK107" s="300"/>
      <c r="AM107" s="314" t="str">
        <f>$Z107</f>
        <v>2.2.2</v>
      </c>
    </row>
    <row r="108" spans="1:39" ht="12.75" customHeight="1" x14ac:dyDescent="0.2">
      <c r="A108" s="299"/>
      <c r="B108" s="225" t="s">
        <v>100</v>
      </c>
      <c r="C108" s="226"/>
      <c r="D108" s="226">
        <v>0</v>
      </c>
      <c r="E108" s="226">
        <v>0</v>
      </c>
      <c r="F108" s="226">
        <v>0</v>
      </c>
      <c r="G108" s="301"/>
      <c r="H108" s="301"/>
      <c r="I108" s="315">
        <f>(G109*H109)+(G111*H111)+(G113*H113)</f>
        <v>0</v>
      </c>
      <c r="J108" s="227" t="s">
        <v>100</v>
      </c>
      <c r="K108" s="226">
        <v>0</v>
      </c>
      <c r="L108" s="226">
        <v>0</v>
      </c>
      <c r="M108" s="226">
        <v>0</v>
      </c>
      <c r="N108" s="316"/>
      <c r="O108" s="316"/>
      <c r="P108" s="315">
        <f>(N109*O109)+(N111*O111)+(N113*O113)</f>
        <v>0</v>
      </c>
      <c r="Q108" s="227" t="s">
        <v>100</v>
      </c>
      <c r="R108" s="226">
        <v>0</v>
      </c>
      <c r="S108" s="226">
        <v>0</v>
      </c>
      <c r="T108" s="226">
        <v>0</v>
      </c>
      <c r="U108" s="316"/>
      <c r="V108" s="316"/>
      <c r="W108" s="315">
        <f>(U109*V109)+(U111*V111)+(U113*V113)</f>
        <v>0</v>
      </c>
      <c r="X108" s="317">
        <f>I108+P108+W108</f>
        <v>0</v>
      </c>
      <c r="Y108" s="50"/>
      <c r="Z108" s="299"/>
      <c r="AA108" s="300"/>
      <c r="AB108" s="300"/>
      <c r="AC108" s="300"/>
      <c r="AD108" s="300"/>
      <c r="AE108" s="300"/>
      <c r="AF108" s="300"/>
      <c r="AG108" s="300"/>
      <c r="AH108" s="300"/>
      <c r="AI108" s="300"/>
      <c r="AJ108" s="300"/>
      <c r="AK108" s="300"/>
      <c r="AM108" s="314"/>
    </row>
    <row r="109" spans="1:39" ht="12.75" customHeight="1" x14ac:dyDescent="0.25">
      <c r="A109" s="299"/>
      <c r="B109" s="72" t="s">
        <v>101</v>
      </c>
      <c r="C109" s="89">
        <v>0</v>
      </c>
      <c r="D109" s="89">
        <f>ROUND(C109*D108,2)</f>
        <v>0</v>
      </c>
      <c r="E109" s="89">
        <f>ROUND(C109*E108,2)</f>
        <v>0</v>
      </c>
      <c r="F109" s="89">
        <f>ROUND(SUM(C109:E109)*F108,2)</f>
        <v>0</v>
      </c>
      <c r="G109" s="229">
        <f>SUM(C109:F109)</f>
        <v>0</v>
      </c>
      <c r="H109" s="70">
        <v>0</v>
      </c>
      <c r="I109" s="315"/>
      <c r="J109" s="89">
        <v>0</v>
      </c>
      <c r="K109" s="89">
        <f>ROUND(J109*K108,2)</f>
        <v>0</v>
      </c>
      <c r="L109" s="89">
        <f>ROUND(J109*L108,2)</f>
        <v>0</v>
      </c>
      <c r="M109" s="89">
        <f>ROUND(SUM(J109:L109)*M108,2)</f>
        <v>0</v>
      </c>
      <c r="N109" s="229">
        <f>SUM(J109:M109)</f>
        <v>0</v>
      </c>
      <c r="O109" s="70">
        <v>0</v>
      </c>
      <c r="P109" s="315"/>
      <c r="Q109" s="89">
        <v>0</v>
      </c>
      <c r="R109" s="89">
        <f>ROUND(Q109*R108,2)</f>
        <v>0</v>
      </c>
      <c r="S109" s="89">
        <f>ROUND(Q109*S108,2)</f>
        <v>0</v>
      </c>
      <c r="T109" s="89">
        <f>ROUND(SUM(Q109:S109)*T108,2)</f>
        <v>0</v>
      </c>
      <c r="U109" s="229">
        <f t="shared" ref="U109" si="82">SUM(Q109:T109)</f>
        <v>0</v>
      </c>
      <c r="V109" s="70">
        <v>0</v>
      </c>
      <c r="W109" s="315"/>
      <c r="X109" s="317"/>
      <c r="Y109" s="217"/>
      <c r="Z109" s="299"/>
      <c r="AA109" s="318">
        <v>0</v>
      </c>
      <c r="AB109" s="318">
        <v>0</v>
      </c>
      <c r="AC109" s="318">
        <v>0</v>
      </c>
      <c r="AD109" s="318">
        <v>0</v>
      </c>
      <c r="AE109" s="318">
        <f>SUM(AA109:AD113)</f>
        <v>0</v>
      </c>
      <c r="AF109" s="318">
        <v>0</v>
      </c>
      <c r="AG109" s="318">
        <v>0</v>
      </c>
      <c r="AH109" s="318">
        <v>0</v>
      </c>
      <c r="AI109" s="318">
        <f>SUM(AF109:AH113)</f>
        <v>0</v>
      </c>
      <c r="AJ109" s="318">
        <v>0</v>
      </c>
      <c r="AK109" s="301">
        <f>AE109+AI109+AJ109</f>
        <v>0</v>
      </c>
      <c r="AM109" s="317">
        <f>X108+AK109</f>
        <v>0</v>
      </c>
    </row>
    <row r="110" spans="1:39" ht="12.75" customHeight="1" x14ac:dyDescent="0.2">
      <c r="A110" s="299"/>
      <c r="B110" s="225" t="s">
        <v>100</v>
      </c>
      <c r="C110" s="226"/>
      <c r="D110" s="226">
        <v>0</v>
      </c>
      <c r="E110" s="226">
        <v>0</v>
      </c>
      <c r="F110" s="226">
        <v>0</v>
      </c>
      <c r="G110" s="301"/>
      <c r="H110" s="301"/>
      <c r="I110" s="315"/>
      <c r="J110" s="227" t="s">
        <v>100</v>
      </c>
      <c r="K110" s="226">
        <v>0</v>
      </c>
      <c r="L110" s="226">
        <v>0</v>
      </c>
      <c r="M110" s="226">
        <v>0</v>
      </c>
      <c r="N110" s="301"/>
      <c r="O110" s="301"/>
      <c r="P110" s="315"/>
      <c r="Q110" s="227" t="s">
        <v>100</v>
      </c>
      <c r="R110" s="226">
        <v>0</v>
      </c>
      <c r="S110" s="226">
        <v>0</v>
      </c>
      <c r="T110" s="226">
        <v>0</v>
      </c>
      <c r="U110" s="301"/>
      <c r="V110" s="301"/>
      <c r="W110" s="315"/>
      <c r="X110" s="317"/>
      <c r="Y110" s="217"/>
      <c r="Z110" s="299"/>
      <c r="AA110" s="318"/>
      <c r="AB110" s="318"/>
      <c r="AC110" s="318"/>
      <c r="AD110" s="318"/>
      <c r="AE110" s="318"/>
      <c r="AF110" s="318"/>
      <c r="AG110" s="318"/>
      <c r="AH110" s="318"/>
      <c r="AI110" s="318"/>
      <c r="AJ110" s="318"/>
      <c r="AK110" s="301"/>
      <c r="AM110" s="317"/>
    </row>
    <row r="111" spans="1:39" ht="12.75" customHeight="1" x14ac:dyDescent="0.25">
      <c r="A111" s="299"/>
      <c r="B111" s="72" t="s">
        <v>102</v>
      </c>
      <c r="C111" s="89">
        <v>0</v>
      </c>
      <c r="D111" s="89">
        <f>ROUND(C111*D110,2)</f>
        <v>0</v>
      </c>
      <c r="E111" s="89">
        <f>ROUND(C111*E110,2)</f>
        <v>0</v>
      </c>
      <c r="F111" s="89">
        <f>ROUND(SUM(C111:E111)*F110,2)</f>
        <v>0</v>
      </c>
      <c r="G111" s="229">
        <f t="shared" ref="G111" si="83">SUM(C111:F111)</f>
        <v>0</v>
      </c>
      <c r="H111" s="70">
        <v>0</v>
      </c>
      <c r="I111" s="315"/>
      <c r="J111" s="89">
        <v>0</v>
      </c>
      <c r="K111" s="89">
        <f>ROUND(J111*K110,2)</f>
        <v>0</v>
      </c>
      <c r="L111" s="89">
        <f>ROUND(J111*L110,2)</f>
        <v>0</v>
      </c>
      <c r="M111" s="89">
        <f>ROUND(SUM(J111:L111)*M110,2)</f>
        <v>0</v>
      </c>
      <c r="N111" s="229">
        <f t="shared" ref="N111" si="84">SUM(J111:M111)</f>
        <v>0</v>
      </c>
      <c r="O111" s="70">
        <v>0</v>
      </c>
      <c r="P111" s="315"/>
      <c r="Q111" s="89">
        <v>0</v>
      </c>
      <c r="R111" s="89">
        <f>ROUND(Q111*R110,2)</f>
        <v>0</v>
      </c>
      <c r="S111" s="89">
        <f>ROUND(Q111*S110,2)</f>
        <v>0</v>
      </c>
      <c r="T111" s="89">
        <f>ROUND(SUM(Q111:S111)*T110,2)</f>
        <v>0</v>
      </c>
      <c r="U111" s="229">
        <f t="shared" ref="U111" si="85">SUM(Q111:T111)</f>
        <v>0</v>
      </c>
      <c r="V111" s="70">
        <v>0</v>
      </c>
      <c r="W111" s="315"/>
      <c r="X111" s="317"/>
      <c r="Y111" s="217"/>
      <c r="Z111" s="299"/>
      <c r="AA111" s="318"/>
      <c r="AB111" s="318"/>
      <c r="AC111" s="318"/>
      <c r="AD111" s="318"/>
      <c r="AE111" s="318"/>
      <c r="AF111" s="318"/>
      <c r="AG111" s="318"/>
      <c r="AH111" s="318"/>
      <c r="AI111" s="318"/>
      <c r="AJ111" s="318"/>
      <c r="AK111" s="301"/>
      <c r="AM111" s="317"/>
    </row>
    <row r="112" spans="1:39" ht="12.75" customHeight="1" x14ac:dyDescent="0.2">
      <c r="A112" s="299"/>
      <c r="B112" s="225" t="s">
        <v>100</v>
      </c>
      <c r="C112" s="226"/>
      <c r="D112" s="226">
        <v>0</v>
      </c>
      <c r="E112" s="226">
        <v>0</v>
      </c>
      <c r="F112" s="226">
        <v>0</v>
      </c>
      <c r="G112" s="301"/>
      <c r="H112" s="301"/>
      <c r="I112" s="315"/>
      <c r="J112" s="227" t="s">
        <v>100</v>
      </c>
      <c r="K112" s="226">
        <v>0</v>
      </c>
      <c r="L112" s="226">
        <v>0</v>
      </c>
      <c r="M112" s="226">
        <v>0</v>
      </c>
      <c r="N112" s="301"/>
      <c r="O112" s="301"/>
      <c r="P112" s="315"/>
      <c r="Q112" s="227" t="s">
        <v>100</v>
      </c>
      <c r="R112" s="226">
        <v>0</v>
      </c>
      <c r="S112" s="226">
        <v>0</v>
      </c>
      <c r="T112" s="226">
        <v>0</v>
      </c>
      <c r="U112" s="301"/>
      <c r="V112" s="301"/>
      <c r="W112" s="315"/>
      <c r="X112" s="317"/>
      <c r="Y112" s="217"/>
      <c r="Z112" s="299"/>
      <c r="AA112" s="318"/>
      <c r="AB112" s="318"/>
      <c r="AC112" s="318"/>
      <c r="AD112" s="318"/>
      <c r="AE112" s="318"/>
      <c r="AF112" s="318"/>
      <c r="AG112" s="318"/>
      <c r="AH112" s="318"/>
      <c r="AI112" s="318"/>
      <c r="AJ112" s="318"/>
      <c r="AK112" s="301"/>
      <c r="AM112" s="317"/>
    </row>
    <row r="113" spans="1:39" ht="13" customHeight="1" x14ac:dyDescent="0.25">
      <c r="A113" s="299"/>
      <c r="B113" s="72" t="s">
        <v>103</v>
      </c>
      <c r="C113" s="89">
        <v>0</v>
      </c>
      <c r="D113" s="89">
        <f>ROUND(C113*D112,2)</f>
        <v>0</v>
      </c>
      <c r="E113" s="89">
        <f>ROUND(C113*E112,2)</f>
        <v>0</v>
      </c>
      <c r="F113" s="89">
        <f>ROUND(SUM(C113:E113)*F112,2)</f>
        <v>0</v>
      </c>
      <c r="G113" s="229">
        <f t="shared" ref="G113" si="86">SUM(C113:F113)</f>
        <v>0</v>
      </c>
      <c r="H113" s="70">
        <v>0</v>
      </c>
      <c r="I113" s="315"/>
      <c r="J113" s="89">
        <v>0</v>
      </c>
      <c r="K113" s="89">
        <f>ROUND(J113*K112,2)</f>
        <v>0</v>
      </c>
      <c r="L113" s="89">
        <f>ROUND(J113*L112,2)</f>
        <v>0</v>
      </c>
      <c r="M113" s="89">
        <f>ROUND(SUM(J113:L113)*M112,2)</f>
        <v>0</v>
      </c>
      <c r="N113" s="229">
        <f t="shared" ref="N113" si="87">SUM(J113:M113)</f>
        <v>0</v>
      </c>
      <c r="O113" s="70">
        <v>0</v>
      </c>
      <c r="P113" s="315"/>
      <c r="Q113" s="89">
        <v>0</v>
      </c>
      <c r="R113" s="89">
        <f>ROUND(Q113*R112,2)</f>
        <v>0</v>
      </c>
      <c r="S113" s="89">
        <f>ROUND(Q113*S112,2)</f>
        <v>0</v>
      </c>
      <c r="T113" s="89">
        <f>ROUND(SUM(Q113:S113)*T112,2)</f>
        <v>0</v>
      </c>
      <c r="U113" s="229">
        <f t="shared" ref="U113" si="88">SUM(Q113:T113)</f>
        <v>0</v>
      </c>
      <c r="V113" s="70">
        <v>0</v>
      </c>
      <c r="W113" s="315"/>
      <c r="X113" s="317"/>
      <c r="Y113" s="217"/>
      <c r="Z113" s="299"/>
      <c r="AA113" s="318"/>
      <c r="AB113" s="318"/>
      <c r="AC113" s="318"/>
      <c r="AD113" s="318"/>
      <c r="AE113" s="318"/>
      <c r="AF113" s="318"/>
      <c r="AG113" s="318"/>
      <c r="AH113" s="318"/>
      <c r="AI113" s="318"/>
      <c r="AJ113" s="318"/>
      <c r="AK113" s="301"/>
      <c r="AM113" s="317"/>
    </row>
    <row r="114" spans="1:39" ht="13" customHeight="1" x14ac:dyDescent="0.2">
      <c r="A114" s="299" t="s">
        <v>118</v>
      </c>
      <c r="B114" s="300" t="s">
        <v>98</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218"/>
      <c r="Z114" s="299" t="str">
        <f>$A114</f>
        <v>2.2.3</v>
      </c>
      <c r="AA114" s="300" t="str">
        <f>$B$9</f>
        <v>Description</v>
      </c>
      <c r="AB114" s="300"/>
      <c r="AC114" s="300"/>
      <c r="AD114" s="300"/>
      <c r="AE114" s="300"/>
      <c r="AF114" s="300"/>
      <c r="AG114" s="300"/>
      <c r="AH114" s="300"/>
      <c r="AI114" s="300"/>
      <c r="AJ114" s="300"/>
      <c r="AK114" s="300"/>
      <c r="AM114" s="314" t="str">
        <f>$Z114</f>
        <v>2.2.3</v>
      </c>
    </row>
    <row r="115" spans="1:39" ht="13" customHeight="1" x14ac:dyDescent="0.2">
      <c r="A115" s="299"/>
      <c r="B115" s="225" t="s">
        <v>100</v>
      </c>
      <c r="C115" s="226"/>
      <c r="D115" s="226">
        <v>0</v>
      </c>
      <c r="E115" s="226">
        <v>0</v>
      </c>
      <c r="F115" s="226">
        <v>0</v>
      </c>
      <c r="G115" s="301"/>
      <c r="H115" s="301"/>
      <c r="I115" s="315">
        <f>(G116*H116)+(G118*H118)+(G120*H120)</f>
        <v>0</v>
      </c>
      <c r="J115" s="227" t="s">
        <v>100</v>
      </c>
      <c r="K115" s="226">
        <v>0</v>
      </c>
      <c r="L115" s="226">
        <v>0</v>
      </c>
      <c r="M115" s="226">
        <v>0</v>
      </c>
      <c r="N115" s="316"/>
      <c r="O115" s="316"/>
      <c r="P115" s="315">
        <f>(N116*O116)+(N118*O118)+(N120*O120)</f>
        <v>0</v>
      </c>
      <c r="Q115" s="227" t="s">
        <v>100</v>
      </c>
      <c r="R115" s="230">
        <v>0</v>
      </c>
      <c r="S115" s="230">
        <v>0</v>
      </c>
      <c r="T115" s="230">
        <v>0</v>
      </c>
      <c r="U115" s="316"/>
      <c r="V115" s="316"/>
      <c r="W115" s="315">
        <f>(U116*V116)+(U118*V118)+(U120*V120)</f>
        <v>0</v>
      </c>
      <c r="X115" s="317">
        <f>I115+P115+W115</f>
        <v>0</v>
      </c>
      <c r="Y115" s="50"/>
      <c r="Z115" s="299"/>
      <c r="AA115" s="300"/>
      <c r="AB115" s="300"/>
      <c r="AC115" s="300"/>
      <c r="AD115" s="300"/>
      <c r="AE115" s="300"/>
      <c r="AF115" s="300"/>
      <c r="AG115" s="300"/>
      <c r="AH115" s="300"/>
      <c r="AI115" s="300"/>
      <c r="AJ115" s="300"/>
      <c r="AK115" s="300"/>
      <c r="AM115" s="314"/>
    </row>
    <row r="116" spans="1:39" ht="13" customHeight="1" x14ac:dyDescent="0.25">
      <c r="A116" s="299"/>
      <c r="B116" s="72" t="s">
        <v>101</v>
      </c>
      <c r="C116" s="89">
        <v>0</v>
      </c>
      <c r="D116" s="89">
        <f>ROUND(C116*D115,2)</f>
        <v>0</v>
      </c>
      <c r="E116" s="89">
        <f>ROUND(C116*E115,2)</f>
        <v>0</v>
      </c>
      <c r="F116" s="89">
        <f>ROUND(SUM(C116:E116)*F115,2)</f>
        <v>0</v>
      </c>
      <c r="G116" s="229">
        <f>SUM(C116:F116)</f>
        <v>0</v>
      </c>
      <c r="H116" s="70">
        <v>0</v>
      </c>
      <c r="I116" s="315"/>
      <c r="J116" s="89">
        <v>0</v>
      </c>
      <c r="K116" s="89">
        <f>ROUND(J116*K115,2)</f>
        <v>0</v>
      </c>
      <c r="L116" s="89">
        <f>ROUND(J116*L115,2)</f>
        <v>0</v>
      </c>
      <c r="M116" s="89">
        <f>ROUND(SUM(J116:L116)*M115,2)</f>
        <v>0</v>
      </c>
      <c r="N116" s="229">
        <f>SUM(J116:M116)</f>
        <v>0</v>
      </c>
      <c r="O116" s="70">
        <v>0</v>
      </c>
      <c r="P116" s="315"/>
      <c r="Q116" s="89">
        <v>0</v>
      </c>
      <c r="R116" s="89">
        <f>ROUND(Q116*R115,2)</f>
        <v>0</v>
      </c>
      <c r="S116" s="89">
        <f>ROUND(Q116*S115,2)</f>
        <v>0</v>
      </c>
      <c r="T116" s="89">
        <f>ROUND(SUM(Q116:S116)*T115,2)</f>
        <v>0</v>
      </c>
      <c r="U116" s="229">
        <f t="shared" ref="U116" si="89">SUM(Q116:T116)</f>
        <v>0</v>
      </c>
      <c r="V116" s="70">
        <v>0</v>
      </c>
      <c r="W116" s="315"/>
      <c r="X116" s="317"/>
      <c r="Y116" s="217"/>
      <c r="Z116" s="299"/>
      <c r="AA116" s="318">
        <v>0</v>
      </c>
      <c r="AB116" s="318">
        <v>0</v>
      </c>
      <c r="AC116" s="318">
        <v>0</v>
      </c>
      <c r="AD116" s="318">
        <v>0</v>
      </c>
      <c r="AE116" s="318">
        <f>SUM(AA116:AD120)</f>
        <v>0</v>
      </c>
      <c r="AF116" s="318">
        <v>0</v>
      </c>
      <c r="AG116" s="318">
        <v>0</v>
      </c>
      <c r="AH116" s="318">
        <v>0</v>
      </c>
      <c r="AI116" s="318">
        <f>SUM(AF116:AH120)</f>
        <v>0</v>
      </c>
      <c r="AJ116" s="318">
        <v>0</v>
      </c>
      <c r="AK116" s="301">
        <f>AE116+AI116+AJ116</f>
        <v>0</v>
      </c>
      <c r="AM116" s="317">
        <f>X115+AK116</f>
        <v>0</v>
      </c>
    </row>
    <row r="117" spans="1:39" ht="13" customHeight="1" x14ac:dyDescent="0.2">
      <c r="A117" s="299"/>
      <c r="B117" s="225" t="s">
        <v>100</v>
      </c>
      <c r="C117" s="226"/>
      <c r="D117" s="226">
        <v>0</v>
      </c>
      <c r="E117" s="226">
        <v>0</v>
      </c>
      <c r="F117" s="226">
        <v>0</v>
      </c>
      <c r="G117" s="301"/>
      <c r="H117" s="301"/>
      <c r="I117" s="315"/>
      <c r="J117" s="227" t="s">
        <v>100</v>
      </c>
      <c r="K117" s="226">
        <v>0</v>
      </c>
      <c r="L117" s="226">
        <v>0</v>
      </c>
      <c r="M117" s="226">
        <v>0</v>
      </c>
      <c r="N117" s="301"/>
      <c r="O117" s="301"/>
      <c r="P117" s="315"/>
      <c r="Q117" s="227" t="s">
        <v>100</v>
      </c>
      <c r="R117" s="226">
        <v>0</v>
      </c>
      <c r="S117" s="226">
        <v>0</v>
      </c>
      <c r="T117" s="226">
        <v>0</v>
      </c>
      <c r="U117" s="301"/>
      <c r="V117" s="301"/>
      <c r="W117" s="315"/>
      <c r="X117" s="317"/>
      <c r="Y117" s="217"/>
      <c r="Z117" s="299"/>
      <c r="AA117" s="318"/>
      <c r="AB117" s="318"/>
      <c r="AC117" s="318"/>
      <c r="AD117" s="318"/>
      <c r="AE117" s="318"/>
      <c r="AF117" s="318"/>
      <c r="AG117" s="318"/>
      <c r="AH117" s="318"/>
      <c r="AI117" s="318"/>
      <c r="AJ117" s="318"/>
      <c r="AK117" s="301"/>
      <c r="AM117" s="317"/>
    </row>
    <row r="118" spans="1:39" ht="13" customHeight="1" x14ac:dyDescent="0.25">
      <c r="A118" s="299"/>
      <c r="B118" s="72" t="s">
        <v>102</v>
      </c>
      <c r="C118" s="89">
        <v>0</v>
      </c>
      <c r="D118" s="89">
        <f>ROUND(C118*D117,2)</f>
        <v>0</v>
      </c>
      <c r="E118" s="89">
        <f>ROUND(C118*E117,2)</f>
        <v>0</v>
      </c>
      <c r="F118" s="89">
        <f>ROUND(SUM(C118:E118)*F117,2)</f>
        <v>0</v>
      </c>
      <c r="G118" s="229">
        <f t="shared" ref="G118" si="90">SUM(C118:F118)</f>
        <v>0</v>
      </c>
      <c r="H118" s="70">
        <v>0</v>
      </c>
      <c r="I118" s="315"/>
      <c r="J118" s="89">
        <v>0</v>
      </c>
      <c r="K118" s="89">
        <f>ROUND(J118*K117,2)</f>
        <v>0</v>
      </c>
      <c r="L118" s="89">
        <f>ROUND(J118*L117,2)</f>
        <v>0</v>
      </c>
      <c r="M118" s="89">
        <f>ROUND(SUM(J118:L118)*M117,2)</f>
        <v>0</v>
      </c>
      <c r="N118" s="229">
        <f t="shared" ref="N118" si="91">SUM(J118:M118)</f>
        <v>0</v>
      </c>
      <c r="O118" s="70">
        <v>0</v>
      </c>
      <c r="P118" s="315"/>
      <c r="Q118" s="89">
        <v>0</v>
      </c>
      <c r="R118" s="89">
        <f>ROUND(Q118*R117,2)</f>
        <v>0</v>
      </c>
      <c r="S118" s="89">
        <f>ROUND(Q118*S117,2)</f>
        <v>0</v>
      </c>
      <c r="T118" s="89">
        <f>ROUND(SUM(Q118:S118)*T117,2)</f>
        <v>0</v>
      </c>
      <c r="U118" s="229">
        <f t="shared" ref="U118" si="92">SUM(Q118:T118)</f>
        <v>0</v>
      </c>
      <c r="V118" s="70">
        <v>0</v>
      </c>
      <c r="W118" s="315"/>
      <c r="X118" s="317"/>
      <c r="Y118" s="217"/>
      <c r="Z118" s="299"/>
      <c r="AA118" s="318"/>
      <c r="AB118" s="318"/>
      <c r="AC118" s="318"/>
      <c r="AD118" s="318"/>
      <c r="AE118" s="318"/>
      <c r="AF118" s="318"/>
      <c r="AG118" s="318"/>
      <c r="AH118" s="318"/>
      <c r="AI118" s="318"/>
      <c r="AJ118" s="318"/>
      <c r="AK118" s="301"/>
      <c r="AM118" s="317"/>
    </row>
    <row r="119" spans="1:39" ht="13" customHeight="1" x14ac:dyDescent="0.2">
      <c r="A119" s="299"/>
      <c r="B119" s="225" t="s">
        <v>100</v>
      </c>
      <c r="C119" s="226"/>
      <c r="D119" s="226">
        <v>0</v>
      </c>
      <c r="E119" s="226">
        <v>0</v>
      </c>
      <c r="F119" s="226">
        <v>0</v>
      </c>
      <c r="G119" s="301"/>
      <c r="H119" s="301"/>
      <c r="I119" s="315"/>
      <c r="J119" s="227" t="s">
        <v>100</v>
      </c>
      <c r="K119" s="226">
        <v>0</v>
      </c>
      <c r="L119" s="226">
        <v>0</v>
      </c>
      <c r="M119" s="226">
        <v>0</v>
      </c>
      <c r="N119" s="301"/>
      <c r="O119" s="301"/>
      <c r="P119" s="315"/>
      <c r="Q119" s="227" t="s">
        <v>100</v>
      </c>
      <c r="R119" s="226">
        <v>0</v>
      </c>
      <c r="S119" s="226">
        <v>0</v>
      </c>
      <c r="T119" s="226">
        <v>0</v>
      </c>
      <c r="U119" s="301"/>
      <c r="V119" s="301"/>
      <c r="W119" s="315"/>
      <c r="X119" s="317"/>
      <c r="Y119" s="217"/>
      <c r="Z119" s="299"/>
      <c r="AA119" s="318"/>
      <c r="AB119" s="318"/>
      <c r="AC119" s="318"/>
      <c r="AD119" s="318"/>
      <c r="AE119" s="318"/>
      <c r="AF119" s="318"/>
      <c r="AG119" s="318"/>
      <c r="AH119" s="318"/>
      <c r="AI119" s="318"/>
      <c r="AJ119" s="318"/>
      <c r="AK119" s="301"/>
      <c r="AM119" s="317"/>
    </row>
    <row r="120" spans="1:39" ht="13" customHeight="1" x14ac:dyDescent="0.25">
      <c r="A120" s="299"/>
      <c r="B120" s="72" t="s">
        <v>103</v>
      </c>
      <c r="C120" s="89">
        <v>0</v>
      </c>
      <c r="D120" s="89">
        <f>ROUND(C120*D119,2)</f>
        <v>0</v>
      </c>
      <c r="E120" s="89">
        <f>ROUND(C120*E119,2)</f>
        <v>0</v>
      </c>
      <c r="F120" s="89">
        <f>ROUND(SUM(C120:E120)*F119,2)</f>
        <v>0</v>
      </c>
      <c r="G120" s="229">
        <f t="shared" ref="G120" si="93">SUM(C120:F120)</f>
        <v>0</v>
      </c>
      <c r="H120" s="70">
        <v>0</v>
      </c>
      <c r="I120" s="315"/>
      <c r="J120" s="89">
        <v>0</v>
      </c>
      <c r="K120" s="89">
        <f>ROUND(J120*K119,2)</f>
        <v>0</v>
      </c>
      <c r="L120" s="89">
        <f>ROUND(J120*L119,2)</f>
        <v>0</v>
      </c>
      <c r="M120" s="89">
        <f>ROUND(SUM(J120:L120)*M119,2)</f>
        <v>0</v>
      </c>
      <c r="N120" s="229">
        <f t="shared" ref="N120" si="94">SUM(J120:M120)</f>
        <v>0</v>
      </c>
      <c r="O120" s="70">
        <v>0</v>
      </c>
      <c r="P120" s="315"/>
      <c r="Q120" s="89">
        <v>0</v>
      </c>
      <c r="R120" s="89">
        <f>ROUND(Q120*R119,2)</f>
        <v>0</v>
      </c>
      <c r="S120" s="89">
        <f>ROUND(Q120*S119,2)</f>
        <v>0</v>
      </c>
      <c r="T120" s="89">
        <f>ROUND(SUM(Q120:S120)*T119,2)</f>
        <v>0</v>
      </c>
      <c r="U120" s="229">
        <f t="shared" ref="U120" si="95">SUM(Q120:T120)</f>
        <v>0</v>
      </c>
      <c r="V120" s="70">
        <v>0</v>
      </c>
      <c r="W120" s="315"/>
      <c r="X120" s="317"/>
      <c r="Y120" s="217"/>
      <c r="Z120" s="299"/>
      <c r="AA120" s="318"/>
      <c r="AB120" s="318"/>
      <c r="AC120" s="318"/>
      <c r="AD120" s="318"/>
      <c r="AE120" s="318"/>
      <c r="AF120" s="318"/>
      <c r="AG120" s="318"/>
      <c r="AH120" s="318"/>
      <c r="AI120" s="318"/>
      <c r="AJ120" s="318"/>
      <c r="AK120" s="301"/>
      <c r="AM120" s="317"/>
    </row>
    <row r="121" spans="1:39" ht="22.5" customHeight="1" x14ac:dyDescent="0.2">
      <c r="A121" s="78">
        <v>2.2999999999999998</v>
      </c>
      <c r="B121" s="319" t="s">
        <v>98</v>
      </c>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218"/>
      <c r="Z121" s="78">
        <f>$A121</f>
        <v>2.2999999999999998</v>
      </c>
      <c r="AA121" s="319" t="str">
        <f>$B$30</f>
        <v>Description</v>
      </c>
      <c r="AB121" s="319"/>
      <c r="AC121" s="319"/>
      <c r="AD121" s="319"/>
      <c r="AE121" s="319"/>
      <c r="AF121" s="319"/>
      <c r="AG121" s="319"/>
      <c r="AH121" s="319"/>
      <c r="AI121" s="319"/>
      <c r="AJ121" s="319"/>
      <c r="AK121" s="319"/>
      <c r="AM121" s="78">
        <f>$Z121</f>
        <v>2.2999999999999998</v>
      </c>
    </row>
    <row r="122" spans="1:39" ht="13" customHeight="1" x14ac:dyDescent="0.2">
      <c r="A122" s="299" t="s">
        <v>119</v>
      </c>
      <c r="B122" s="300" t="s">
        <v>98</v>
      </c>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77"/>
      <c r="Z122" s="299" t="str">
        <f>$A122</f>
        <v>2.3.1</v>
      </c>
      <c r="AA122" s="300" t="str">
        <f>$B$9</f>
        <v>Description</v>
      </c>
      <c r="AB122" s="300"/>
      <c r="AC122" s="300"/>
      <c r="AD122" s="300"/>
      <c r="AE122" s="300"/>
      <c r="AF122" s="300"/>
      <c r="AG122" s="300"/>
      <c r="AH122" s="300"/>
      <c r="AI122" s="300"/>
      <c r="AJ122" s="300"/>
      <c r="AK122" s="300"/>
      <c r="AM122" s="314" t="str">
        <f>$Z122</f>
        <v>2.3.1</v>
      </c>
    </row>
    <row r="123" spans="1:39" ht="13" customHeight="1" x14ac:dyDescent="0.2">
      <c r="A123" s="299"/>
      <c r="B123" s="225" t="s">
        <v>100</v>
      </c>
      <c r="C123" s="226"/>
      <c r="D123" s="226">
        <v>0</v>
      </c>
      <c r="E123" s="226">
        <v>0</v>
      </c>
      <c r="F123" s="226">
        <v>0</v>
      </c>
      <c r="G123" s="301"/>
      <c r="H123" s="301"/>
      <c r="I123" s="315">
        <f>(G124*H124)+(G126*H126)+(G128*H128)</f>
        <v>0</v>
      </c>
      <c r="J123" s="227" t="s">
        <v>100</v>
      </c>
      <c r="K123" s="226">
        <v>0</v>
      </c>
      <c r="L123" s="226">
        <v>0</v>
      </c>
      <c r="M123" s="226">
        <v>0</v>
      </c>
      <c r="N123" s="316"/>
      <c r="O123" s="316"/>
      <c r="P123" s="315">
        <f>(N124*O124)+(N126*O126)+(N128*O128)</f>
        <v>0</v>
      </c>
      <c r="Q123" s="227" t="s">
        <v>100</v>
      </c>
      <c r="R123" s="226">
        <v>0</v>
      </c>
      <c r="S123" s="226">
        <v>0</v>
      </c>
      <c r="T123" s="226">
        <v>0</v>
      </c>
      <c r="U123" s="316"/>
      <c r="V123" s="316"/>
      <c r="W123" s="315">
        <f>(U124*V124)+(U126*V126)+(U128*V128)</f>
        <v>0</v>
      </c>
      <c r="X123" s="317">
        <f>I123+P123+W123</f>
        <v>0</v>
      </c>
      <c r="Y123" s="50"/>
      <c r="Z123" s="299"/>
      <c r="AA123" s="300"/>
      <c r="AB123" s="300"/>
      <c r="AC123" s="300"/>
      <c r="AD123" s="300"/>
      <c r="AE123" s="300"/>
      <c r="AF123" s="300"/>
      <c r="AG123" s="300"/>
      <c r="AH123" s="300"/>
      <c r="AI123" s="300"/>
      <c r="AJ123" s="300"/>
      <c r="AK123" s="300"/>
      <c r="AM123" s="314"/>
    </row>
    <row r="124" spans="1:39" ht="13" customHeight="1" x14ac:dyDescent="0.25">
      <c r="A124" s="299"/>
      <c r="B124" s="228" t="s">
        <v>101</v>
      </c>
      <c r="C124" s="89">
        <v>0</v>
      </c>
      <c r="D124" s="89">
        <f>ROUND(C124*D123,2)</f>
        <v>0</v>
      </c>
      <c r="E124" s="89">
        <f>ROUND(C124*E123,2)</f>
        <v>0</v>
      </c>
      <c r="F124" s="89">
        <f>ROUND(SUM(C124:E124)*F123,2)</f>
        <v>0</v>
      </c>
      <c r="G124" s="229">
        <f>SUM(C124:F124)</f>
        <v>0</v>
      </c>
      <c r="H124" s="70">
        <v>0</v>
      </c>
      <c r="I124" s="315"/>
      <c r="J124" s="89">
        <v>0</v>
      </c>
      <c r="K124" s="89">
        <f>ROUND(J124*K123,2)</f>
        <v>0</v>
      </c>
      <c r="L124" s="89">
        <f>ROUND(J124*L123,2)</f>
        <v>0</v>
      </c>
      <c r="M124" s="89">
        <f>ROUND(SUM(J124:L124)*M123,2)</f>
        <v>0</v>
      </c>
      <c r="N124" s="229">
        <f>SUM(J124:M124)</f>
        <v>0</v>
      </c>
      <c r="O124" s="70">
        <v>0</v>
      </c>
      <c r="P124" s="315"/>
      <c r="Q124" s="89">
        <v>0</v>
      </c>
      <c r="R124" s="89">
        <f>ROUND(Q124*R123,2)</f>
        <v>0</v>
      </c>
      <c r="S124" s="89">
        <f>ROUND(Q124*S123,2)</f>
        <v>0</v>
      </c>
      <c r="T124" s="89">
        <f>ROUND(SUM(Q124:S124)*T123,2)</f>
        <v>0</v>
      </c>
      <c r="U124" s="229">
        <f t="shared" ref="U124" si="96">SUM(Q124:T124)</f>
        <v>0</v>
      </c>
      <c r="V124" s="70">
        <v>0</v>
      </c>
      <c r="W124" s="315"/>
      <c r="X124" s="317"/>
      <c r="Y124" s="217"/>
      <c r="Z124" s="299"/>
      <c r="AA124" s="318">
        <v>0</v>
      </c>
      <c r="AB124" s="318">
        <v>0</v>
      </c>
      <c r="AC124" s="318">
        <v>0</v>
      </c>
      <c r="AD124" s="318">
        <v>0</v>
      </c>
      <c r="AE124" s="318">
        <f>SUM(AA124:AD128)</f>
        <v>0</v>
      </c>
      <c r="AF124" s="318">
        <v>0</v>
      </c>
      <c r="AG124" s="318">
        <v>0</v>
      </c>
      <c r="AH124" s="318">
        <v>0</v>
      </c>
      <c r="AI124" s="318">
        <f>SUM(AF124:AH128)</f>
        <v>0</v>
      </c>
      <c r="AJ124" s="318">
        <v>0</v>
      </c>
      <c r="AK124" s="301">
        <f>AE124+AI124+AJ124</f>
        <v>0</v>
      </c>
      <c r="AM124" s="317">
        <f>X123+AK124</f>
        <v>0</v>
      </c>
    </row>
    <row r="125" spans="1:39" ht="13" customHeight="1" x14ac:dyDescent="0.2">
      <c r="A125" s="299"/>
      <c r="B125" s="225" t="s">
        <v>100</v>
      </c>
      <c r="C125" s="226"/>
      <c r="D125" s="226">
        <v>0</v>
      </c>
      <c r="E125" s="226">
        <v>0</v>
      </c>
      <c r="F125" s="226">
        <v>0</v>
      </c>
      <c r="G125" s="301"/>
      <c r="H125" s="301"/>
      <c r="I125" s="315"/>
      <c r="J125" s="227" t="s">
        <v>100</v>
      </c>
      <c r="K125" s="226">
        <v>0</v>
      </c>
      <c r="L125" s="226">
        <v>0</v>
      </c>
      <c r="M125" s="226">
        <v>0</v>
      </c>
      <c r="N125" s="301"/>
      <c r="O125" s="301"/>
      <c r="P125" s="315"/>
      <c r="Q125" s="227" t="s">
        <v>100</v>
      </c>
      <c r="R125" s="226">
        <v>0</v>
      </c>
      <c r="S125" s="226">
        <v>0</v>
      </c>
      <c r="T125" s="226">
        <v>0</v>
      </c>
      <c r="U125" s="301"/>
      <c r="V125" s="301"/>
      <c r="W125" s="315"/>
      <c r="X125" s="317"/>
      <c r="Y125" s="217"/>
      <c r="Z125" s="299"/>
      <c r="AA125" s="318"/>
      <c r="AB125" s="318"/>
      <c r="AC125" s="318"/>
      <c r="AD125" s="318"/>
      <c r="AE125" s="318"/>
      <c r="AF125" s="318"/>
      <c r="AG125" s="318"/>
      <c r="AH125" s="318"/>
      <c r="AI125" s="318"/>
      <c r="AJ125" s="318"/>
      <c r="AK125" s="301"/>
      <c r="AM125" s="317"/>
    </row>
    <row r="126" spans="1:39" ht="13" customHeight="1" x14ac:dyDescent="0.25">
      <c r="A126" s="299"/>
      <c r="B126" s="228" t="s">
        <v>102</v>
      </c>
      <c r="C126" s="89">
        <v>0</v>
      </c>
      <c r="D126" s="89">
        <f>ROUND(C126*D125,2)</f>
        <v>0</v>
      </c>
      <c r="E126" s="89">
        <f>ROUND(C126*E125,2)</f>
        <v>0</v>
      </c>
      <c r="F126" s="89">
        <f>ROUND(SUM(C126:E126)*F125,2)</f>
        <v>0</v>
      </c>
      <c r="G126" s="229">
        <f t="shared" ref="G126" si="97">SUM(C126:F126)</f>
        <v>0</v>
      </c>
      <c r="H126" s="70">
        <v>0</v>
      </c>
      <c r="I126" s="315"/>
      <c r="J126" s="89">
        <v>0</v>
      </c>
      <c r="K126" s="89">
        <f>ROUND(J126*K125,2)</f>
        <v>0</v>
      </c>
      <c r="L126" s="89">
        <f>ROUND(J126*L125,2)</f>
        <v>0</v>
      </c>
      <c r="M126" s="89">
        <f>ROUND(SUM(J126:L126)*M125,2)</f>
        <v>0</v>
      </c>
      <c r="N126" s="229">
        <f t="shared" ref="N126" si="98">SUM(J126:M126)</f>
        <v>0</v>
      </c>
      <c r="O126" s="70">
        <v>0</v>
      </c>
      <c r="P126" s="315"/>
      <c r="Q126" s="89">
        <v>0</v>
      </c>
      <c r="R126" s="89">
        <f>ROUND(Q126*R125,2)</f>
        <v>0</v>
      </c>
      <c r="S126" s="89">
        <f>ROUND(Q126*S125,2)</f>
        <v>0</v>
      </c>
      <c r="T126" s="89">
        <f>ROUND(SUM(Q126:S126)*T125,2)</f>
        <v>0</v>
      </c>
      <c r="U126" s="229">
        <f t="shared" ref="U126" si="99">SUM(Q126:T126)</f>
        <v>0</v>
      </c>
      <c r="V126" s="70">
        <v>0</v>
      </c>
      <c r="W126" s="315"/>
      <c r="X126" s="317"/>
      <c r="Y126" s="217"/>
      <c r="Z126" s="299"/>
      <c r="AA126" s="318"/>
      <c r="AB126" s="318"/>
      <c r="AC126" s="318"/>
      <c r="AD126" s="318"/>
      <c r="AE126" s="318"/>
      <c r="AF126" s="318"/>
      <c r="AG126" s="318"/>
      <c r="AH126" s="318"/>
      <c r="AI126" s="318"/>
      <c r="AJ126" s="318"/>
      <c r="AK126" s="301"/>
      <c r="AM126" s="317"/>
    </row>
    <row r="127" spans="1:39" ht="13" customHeight="1" x14ac:dyDescent="0.2">
      <c r="A127" s="299"/>
      <c r="B127" s="225" t="s">
        <v>100</v>
      </c>
      <c r="C127" s="226"/>
      <c r="D127" s="226">
        <v>0</v>
      </c>
      <c r="E127" s="226">
        <v>0</v>
      </c>
      <c r="F127" s="226">
        <v>0</v>
      </c>
      <c r="G127" s="301"/>
      <c r="H127" s="301"/>
      <c r="I127" s="315"/>
      <c r="J127" s="227" t="s">
        <v>100</v>
      </c>
      <c r="K127" s="226">
        <v>0</v>
      </c>
      <c r="L127" s="226">
        <v>0</v>
      </c>
      <c r="M127" s="226">
        <v>0</v>
      </c>
      <c r="N127" s="301"/>
      <c r="O127" s="301"/>
      <c r="P127" s="315"/>
      <c r="Q127" s="227" t="s">
        <v>100</v>
      </c>
      <c r="R127" s="226">
        <v>0</v>
      </c>
      <c r="S127" s="226">
        <v>0</v>
      </c>
      <c r="T127" s="226">
        <v>0</v>
      </c>
      <c r="U127" s="301"/>
      <c r="V127" s="301"/>
      <c r="W127" s="315"/>
      <c r="X127" s="317"/>
      <c r="Y127" s="217"/>
      <c r="Z127" s="299"/>
      <c r="AA127" s="318"/>
      <c r="AB127" s="318"/>
      <c r="AC127" s="318"/>
      <c r="AD127" s="318"/>
      <c r="AE127" s="318"/>
      <c r="AF127" s="318"/>
      <c r="AG127" s="318"/>
      <c r="AH127" s="318"/>
      <c r="AI127" s="318"/>
      <c r="AJ127" s="318"/>
      <c r="AK127" s="301"/>
      <c r="AM127" s="317"/>
    </row>
    <row r="128" spans="1:39" ht="13" customHeight="1" x14ac:dyDescent="0.25">
      <c r="A128" s="299"/>
      <c r="B128" s="228" t="s">
        <v>103</v>
      </c>
      <c r="C128" s="89">
        <v>0</v>
      </c>
      <c r="D128" s="89">
        <f>ROUND(C128*D127,2)</f>
        <v>0</v>
      </c>
      <c r="E128" s="89">
        <f>ROUND(C128*E127,2)</f>
        <v>0</v>
      </c>
      <c r="F128" s="89">
        <f>ROUND(SUM(C128:E128)*F127,2)</f>
        <v>0</v>
      </c>
      <c r="G128" s="229">
        <f t="shared" ref="G128" si="100">SUM(C128:F128)</f>
        <v>0</v>
      </c>
      <c r="H128" s="70">
        <v>0</v>
      </c>
      <c r="I128" s="315"/>
      <c r="J128" s="89">
        <v>0</v>
      </c>
      <c r="K128" s="89">
        <f>ROUND(J128*K127,2)</f>
        <v>0</v>
      </c>
      <c r="L128" s="89">
        <f>ROUND(J128*L127,2)</f>
        <v>0</v>
      </c>
      <c r="M128" s="89">
        <f>ROUND(SUM(J128:L128)*M127,2)</f>
        <v>0</v>
      </c>
      <c r="N128" s="229">
        <f t="shared" ref="N128" si="101">SUM(J128:M128)</f>
        <v>0</v>
      </c>
      <c r="O128" s="70">
        <v>0</v>
      </c>
      <c r="P128" s="315"/>
      <c r="Q128" s="89">
        <v>0</v>
      </c>
      <c r="R128" s="89">
        <f>ROUND(Q128*R127,2)</f>
        <v>0</v>
      </c>
      <c r="S128" s="89">
        <f>ROUND(Q128*S127,2)</f>
        <v>0</v>
      </c>
      <c r="T128" s="89">
        <f>ROUND(SUM(Q128:S128)*T127,2)</f>
        <v>0</v>
      </c>
      <c r="U128" s="229">
        <f t="shared" ref="U128" si="102">SUM(Q128:T128)</f>
        <v>0</v>
      </c>
      <c r="V128" s="70">
        <v>0</v>
      </c>
      <c r="W128" s="315"/>
      <c r="X128" s="317"/>
      <c r="Y128" s="217"/>
      <c r="Z128" s="299"/>
      <c r="AA128" s="318"/>
      <c r="AB128" s="318"/>
      <c r="AC128" s="318"/>
      <c r="AD128" s="318"/>
      <c r="AE128" s="318"/>
      <c r="AF128" s="318"/>
      <c r="AG128" s="318"/>
      <c r="AH128" s="318"/>
      <c r="AI128" s="318"/>
      <c r="AJ128" s="318"/>
      <c r="AK128" s="301"/>
      <c r="AM128" s="317"/>
    </row>
    <row r="129" spans="1:39" ht="13" customHeight="1" x14ac:dyDescent="0.2">
      <c r="A129" s="299" t="s">
        <v>120</v>
      </c>
      <c r="B129" s="300" t="s">
        <v>98</v>
      </c>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218"/>
      <c r="Z129" s="299" t="str">
        <f>$A129</f>
        <v>2.3.2</v>
      </c>
      <c r="AA129" s="300" t="str">
        <f>$B$16</f>
        <v>Description</v>
      </c>
      <c r="AB129" s="300"/>
      <c r="AC129" s="300"/>
      <c r="AD129" s="300"/>
      <c r="AE129" s="300"/>
      <c r="AF129" s="300"/>
      <c r="AG129" s="300"/>
      <c r="AH129" s="300"/>
      <c r="AI129" s="300"/>
      <c r="AJ129" s="300"/>
      <c r="AK129" s="300"/>
      <c r="AM129" s="314" t="str">
        <f>$Z129</f>
        <v>2.3.2</v>
      </c>
    </row>
    <row r="130" spans="1:39" ht="12.75" customHeight="1" x14ac:dyDescent="0.2">
      <c r="A130" s="299"/>
      <c r="B130" s="225" t="s">
        <v>100</v>
      </c>
      <c r="C130" s="226"/>
      <c r="D130" s="226">
        <v>0</v>
      </c>
      <c r="E130" s="226">
        <v>0</v>
      </c>
      <c r="F130" s="226">
        <v>0</v>
      </c>
      <c r="G130" s="301"/>
      <c r="H130" s="301"/>
      <c r="I130" s="315">
        <f>(G131*H131)+(G133*H133)+(G135*H135)</f>
        <v>0</v>
      </c>
      <c r="J130" s="227" t="s">
        <v>100</v>
      </c>
      <c r="K130" s="226">
        <v>0</v>
      </c>
      <c r="L130" s="226">
        <v>0</v>
      </c>
      <c r="M130" s="226">
        <v>0</v>
      </c>
      <c r="N130" s="316"/>
      <c r="O130" s="316"/>
      <c r="P130" s="315">
        <f>(N131*O131)+(N133*O133)+(N135*O135)</f>
        <v>0</v>
      </c>
      <c r="Q130" s="227" t="s">
        <v>100</v>
      </c>
      <c r="R130" s="226">
        <v>0</v>
      </c>
      <c r="S130" s="226">
        <v>0</v>
      </c>
      <c r="T130" s="226">
        <v>0</v>
      </c>
      <c r="U130" s="316"/>
      <c r="V130" s="316"/>
      <c r="W130" s="315">
        <f>(U131*V131)+(U133*V133)+(U135*V135)</f>
        <v>0</v>
      </c>
      <c r="X130" s="317">
        <f>I130+P130+W130</f>
        <v>0</v>
      </c>
      <c r="Y130" s="50"/>
      <c r="Z130" s="299"/>
      <c r="AA130" s="300"/>
      <c r="AB130" s="300"/>
      <c r="AC130" s="300"/>
      <c r="AD130" s="300"/>
      <c r="AE130" s="300"/>
      <c r="AF130" s="300"/>
      <c r="AG130" s="300"/>
      <c r="AH130" s="300"/>
      <c r="AI130" s="300"/>
      <c r="AJ130" s="300"/>
      <c r="AK130" s="300"/>
      <c r="AM130" s="314"/>
    </row>
    <row r="131" spans="1:39" ht="12.75" customHeight="1" x14ac:dyDescent="0.25">
      <c r="A131" s="299"/>
      <c r="B131" s="72" t="s">
        <v>101</v>
      </c>
      <c r="C131" s="89">
        <v>0</v>
      </c>
      <c r="D131" s="89">
        <f>ROUND(C131*D130,2)</f>
        <v>0</v>
      </c>
      <c r="E131" s="89">
        <f>ROUND(C131*E130,2)</f>
        <v>0</v>
      </c>
      <c r="F131" s="89">
        <f>ROUND(SUM(C131:E131)*F130,2)</f>
        <v>0</v>
      </c>
      <c r="G131" s="229">
        <f>SUM(C131:F131)</f>
        <v>0</v>
      </c>
      <c r="H131" s="70">
        <v>0</v>
      </c>
      <c r="I131" s="315"/>
      <c r="J131" s="89">
        <v>0</v>
      </c>
      <c r="K131" s="89">
        <f>ROUND(J131*K130,2)</f>
        <v>0</v>
      </c>
      <c r="L131" s="89">
        <f>ROUND(J131*L130,2)</f>
        <v>0</v>
      </c>
      <c r="M131" s="89">
        <f>ROUND(SUM(J131:L131)*M130,2)</f>
        <v>0</v>
      </c>
      <c r="N131" s="229">
        <f>SUM(J131:M131)</f>
        <v>0</v>
      </c>
      <c r="O131" s="70">
        <v>0</v>
      </c>
      <c r="P131" s="315"/>
      <c r="Q131" s="89">
        <v>0</v>
      </c>
      <c r="R131" s="89">
        <f>ROUND(Q131*R130,2)</f>
        <v>0</v>
      </c>
      <c r="S131" s="89">
        <f>ROUND(Q131*S130,2)</f>
        <v>0</v>
      </c>
      <c r="T131" s="89">
        <f>ROUND(SUM(Q131:S131)*T130,2)</f>
        <v>0</v>
      </c>
      <c r="U131" s="229">
        <f t="shared" ref="U131" si="103">SUM(Q131:T131)</f>
        <v>0</v>
      </c>
      <c r="V131" s="70">
        <v>0</v>
      </c>
      <c r="W131" s="315"/>
      <c r="X131" s="317"/>
      <c r="Y131" s="217"/>
      <c r="Z131" s="299"/>
      <c r="AA131" s="318">
        <v>0</v>
      </c>
      <c r="AB131" s="318">
        <v>0</v>
      </c>
      <c r="AC131" s="318">
        <v>0</v>
      </c>
      <c r="AD131" s="318">
        <v>0</v>
      </c>
      <c r="AE131" s="318">
        <f>SUM(AA131:AD135)</f>
        <v>0</v>
      </c>
      <c r="AF131" s="318">
        <v>0</v>
      </c>
      <c r="AG131" s="318">
        <v>0</v>
      </c>
      <c r="AH131" s="318">
        <v>0</v>
      </c>
      <c r="AI131" s="318">
        <f>SUM(AF131:AH135)</f>
        <v>0</v>
      </c>
      <c r="AJ131" s="318">
        <v>0</v>
      </c>
      <c r="AK131" s="301">
        <f>AE131+AI131+AJ131</f>
        <v>0</v>
      </c>
      <c r="AM131" s="317">
        <f>X130+AK131</f>
        <v>0</v>
      </c>
    </row>
    <row r="132" spans="1:39" ht="12.75" customHeight="1" x14ac:dyDescent="0.2">
      <c r="A132" s="299"/>
      <c r="B132" s="225" t="s">
        <v>100</v>
      </c>
      <c r="C132" s="226"/>
      <c r="D132" s="226">
        <v>0</v>
      </c>
      <c r="E132" s="226">
        <v>0</v>
      </c>
      <c r="F132" s="226">
        <v>0</v>
      </c>
      <c r="G132" s="301"/>
      <c r="H132" s="301"/>
      <c r="I132" s="315"/>
      <c r="J132" s="227" t="s">
        <v>100</v>
      </c>
      <c r="K132" s="226">
        <v>0</v>
      </c>
      <c r="L132" s="226">
        <v>0</v>
      </c>
      <c r="M132" s="226">
        <v>0</v>
      </c>
      <c r="N132" s="301"/>
      <c r="O132" s="301"/>
      <c r="P132" s="315"/>
      <c r="Q132" s="227" t="s">
        <v>100</v>
      </c>
      <c r="R132" s="226">
        <v>0</v>
      </c>
      <c r="S132" s="226">
        <v>0</v>
      </c>
      <c r="T132" s="226">
        <v>0</v>
      </c>
      <c r="U132" s="301"/>
      <c r="V132" s="301"/>
      <c r="W132" s="315"/>
      <c r="X132" s="317"/>
      <c r="Y132" s="217"/>
      <c r="Z132" s="299"/>
      <c r="AA132" s="318"/>
      <c r="AB132" s="318"/>
      <c r="AC132" s="318"/>
      <c r="AD132" s="318"/>
      <c r="AE132" s="318"/>
      <c r="AF132" s="318"/>
      <c r="AG132" s="318"/>
      <c r="AH132" s="318"/>
      <c r="AI132" s="318"/>
      <c r="AJ132" s="318"/>
      <c r="AK132" s="301"/>
      <c r="AM132" s="317"/>
    </row>
    <row r="133" spans="1:39" ht="12.75" customHeight="1" x14ac:dyDescent="0.25">
      <c r="A133" s="299"/>
      <c r="B133" s="72" t="s">
        <v>102</v>
      </c>
      <c r="C133" s="89">
        <v>0</v>
      </c>
      <c r="D133" s="89">
        <f>ROUND(C133*D132,2)</f>
        <v>0</v>
      </c>
      <c r="E133" s="89">
        <f>ROUND(C133*E132,2)</f>
        <v>0</v>
      </c>
      <c r="F133" s="89">
        <f>ROUND(SUM(C133:E133)*F132,2)</f>
        <v>0</v>
      </c>
      <c r="G133" s="229">
        <f t="shared" ref="G133" si="104">SUM(C133:F133)</f>
        <v>0</v>
      </c>
      <c r="H133" s="70">
        <v>0</v>
      </c>
      <c r="I133" s="315"/>
      <c r="J133" s="89">
        <v>0</v>
      </c>
      <c r="K133" s="89">
        <f>ROUND(J133*K132,2)</f>
        <v>0</v>
      </c>
      <c r="L133" s="89">
        <f>ROUND(J133*L132,2)</f>
        <v>0</v>
      </c>
      <c r="M133" s="89">
        <f>ROUND(SUM(J133:L133)*M132,2)</f>
        <v>0</v>
      </c>
      <c r="N133" s="229">
        <f t="shared" ref="N133" si="105">SUM(J133:M133)</f>
        <v>0</v>
      </c>
      <c r="O133" s="70">
        <v>0</v>
      </c>
      <c r="P133" s="315"/>
      <c r="Q133" s="89">
        <v>0</v>
      </c>
      <c r="R133" s="89">
        <f>ROUND(Q133*R132,2)</f>
        <v>0</v>
      </c>
      <c r="S133" s="89">
        <f>ROUND(Q133*S132,2)</f>
        <v>0</v>
      </c>
      <c r="T133" s="89">
        <f>ROUND(SUM(Q133:S133)*T132,2)</f>
        <v>0</v>
      </c>
      <c r="U133" s="229">
        <f t="shared" ref="U133" si="106">SUM(Q133:T133)</f>
        <v>0</v>
      </c>
      <c r="V133" s="70">
        <v>0</v>
      </c>
      <c r="W133" s="315"/>
      <c r="X133" s="317"/>
      <c r="Y133" s="217"/>
      <c r="Z133" s="299"/>
      <c r="AA133" s="318"/>
      <c r="AB133" s="318"/>
      <c r="AC133" s="318"/>
      <c r="AD133" s="318"/>
      <c r="AE133" s="318"/>
      <c r="AF133" s="318"/>
      <c r="AG133" s="318"/>
      <c r="AH133" s="318"/>
      <c r="AI133" s="318"/>
      <c r="AJ133" s="318"/>
      <c r="AK133" s="301"/>
      <c r="AM133" s="317"/>
    </row>
    <row r="134" spans="1:39" ht="12.75" customHeight="1" x14ac:dyDescent="0.2">
      <c r="A134" s="299"/>
      <c r="B134" s="225" t="s">
        <v>100</v>
      </c>
      <c r="C134" s="226"/>
      <c r="D134" s="226">
        <v>0</v>
      </c>
      <c r="E134" s="226">
        <v>0</v>
      </c>
      <c r="F134" s="226">
        <v>0</v>
      </c>
      <c r="G134" s="301"/>
      <c r="H134" s="301"/>
      <c r="I134" s="315"/>
      <c r="J134" s="227" t="s">
        <v>100</v>
      </c>
      <c r="K134" s="226">
        <v>0</v>
      </c>
      <c r="L134" s="226">
        <v>0</v>
      </c>
      <c r="M134" s="226">
        <v>0</v>
      </c>
      <c r="N134" s="301"/>
      <c r="O134" s="301"/>
      <c r="P134" s="315"/>
      <c r="Q134" s="227" t="s">
        <v>100</v>
      </c>
      <c r="R134" s="226">
        <v>0</v>
      </c>
      <c r="S134" s="226">
        <v>0</v>
      </c>
      <c r="T134" s="226">
        <v>0</v>
      </c>
      <c r="U134" s="301"/>
      <c r="V134" s="301"/>
      <c r="W134" s="315"/>
      <c r="X134" s="317"/>
      <c r="Y134" s="217"/>
      <c r="Z134" s="299"/>
      <c r="AA134" s="318"/>
      <c r="AB134" s="318"/>
      <c r="AC134" s="318"/>
      <c r="AD134" s="318"/>
      <c r="AE134" s="318"/>
      <c r="AF134" s="318"/>
      <c r="AG134" s="318"/>
      <c r="AH134" s="318"/>
      <c r="AI134" s="318"/>
      <c r="AJ134" s="318"/>
      <c r="AK134" s="301"/>
      <c r="AM134" s="317"/>
    </row>
    <row r="135" spans="1:39" ht="13" customHeight="1" x14ac:dyDescent="0.25">
      <c r="A135" s="299"/>
      <c r="B135" s="72" t="s">
        <v>103</v>
      </c>
      <c r="C135" s="89">
        <v>0</v>
      </c>
      <c r="D135" s="89">
        <f>ROUND(C135*D134,2)</f>
        <v>0</v>
      </c>
      <c r="E135" s="89">
        <f>ROUND(C135*E134,2)</f>
        <v>0</v>
      </c>
      <c r="F135" s="89">
        <f>ROUND(SUM(C135:E135)*F134,2)</f>
        <v>0</v>
      </c>
      <c r="G135" s="229">
        <f t="shared" ref="G135" si="107">SUM(C135:F135)</f>
        <v>0</v>
      </c>
      <c r="H135" s="70">
        <v>0</v>
      </c>
      <c r="I135" s="315"/>
      <c r="J135" s="89">
        <v>0</v>
      </c>
      <c r="K135" s="89">
        <f>ROUND(J135*K134,2)</f>
        <v>0</v>
      </c>
      <c r="L135" s="89">
        <f>ROUND(J135*L134,2)</f>
        <v>0</v>
      </c>
      <c r="M135" s="89">
        <f>ROUND(SUM(J135:L135)*M134,2)</f>
        <v>0</v>
      </c>
      <c r="N135" s="229">
        <f t="shared" ref="N135" si="108">SUM(J135:M135)</f>
        <v>0</v>
      </c>
      <c r="O135" s="70">
        <v>0</v>
      </c>
      <c r="P135" s="315"/>
      <c r="Q135" s="89">
        <v>0</v>
      </c>
      <c r="R135" s="89">
        <f>ROUND(Q135*R134,2)</f>
        <v>0</v>
      </c>
      <c r="S135" s="89">
        <f>ROUND(Q135*S134,2)</f>
        <v>0</v>
      </c>
      <c r="T135" s="89">
        <f>ROUND(SUM(Q135:S135)*T134,2)</f>
        <v>0</v>
      </c>
      <c r="U135" s="229">
        <f t="shared" ref="U135" si="109">SUM(Q135:T135)</f>
        <v>0</v>
      </c>
      <c r="V135" s="70">
        <v>0</v>
      </c>
      <c r="W135" s="315"/>
      <c r="X135" s="317"/>
      <c r="Y135" s="217"/>
      <c r="Z135" s="299"/>
      <c r="AA135" s="318"/>
      <c r="AB135" s="318"/>
      <c r="AC135" s="318"/>
      <c r="AD135" s="318"/>
      <c r="AE135" s="318"/>
      <c r="AF135" s="318"/>
      <c r="AG135" s="318"/>
      <c r="AH135" s="318"/>
      <c r="AI135" s="318"/>
      <c r="AJ135" s="318"/>
      <c r="AK135" s="301"/>
      <c r="AM135" s="317"/>
    </row>
    <row r="136" spans="1:39" ht="13" customHeight="1" x14ac:dyDescent="0.2">
      <c r="A136" s="299" t="s">
        <v>121</v>
      </c>
      <c r="B136" s="300" t="s">
        <v>98</v>
      </c>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218"/>
      <c r="Z136" s="299" t="str">
        <f>$A136</f>
        <v>2.3.3</v>
      </c>
      <c r="AA136" s="300" t="str">
        <f>$B$9</f>
        <v>Description</v>
      </c>
      <c r="AB136" s="300"/>
      <c r="AC136" s="300"/>
      <c r="AD136" s="300"/>
      <c r="AE136" s="300"/>
      <c r="AF136" s="300"/>
      <c r="AG136" s="300"/>
      <c r="AH136" s="300"/>
      <c r="AI136" s="300"/>
      <c r="AJ136" s="300"/>
      <c r="AK136" s="300"/>
      <c r="AM136" s="314" t="str">
        <f>$Z136</f>
        <v>2.3.3</v>
      </c>
    </row>
    <row r="137" spans="1:39" ht="13" customHeight="1" x14ac:dyDescent="0.2">
      <c r="A137" s="299"/>
      <c r="B137" s="225" t="s">
        <v>100</v>
      </c>
      <c r="C137" s="226"/>
      <c r="D137" s="226">
        <v>0</v>
      </c>
      <c r="E137" s="226">
        <v>0</v>
      </c>
      <c r="F137" s="226">
        <v>0</v>
      </c>
      <c r="G137" s="301"/>
      <c r="H137" s="301"/>
      <c r="I137" s="315">
        <f>(G138*H138)+(G140*H140)+(G142*H142)</f>
        <v>0</v>
      </c>
      <c r="J137" s="227" t="s">
        <v>100</v>
      </c>
      <c r="K137" s="226">
        <v>0</v>
      </c>
      <c r="L137" s="226">
        <v>0</v>
      </c>
      <c r="M137" s="226">
        <v>0</v>
      </c>
      <c r="N137" s="316"/>
      <c r="O137" s="316"/>
      <c r="P137" s="315">
        <f>(N138*O138)+(N140*O140)+(N142*O142)</f>
        <v>0</v>
      </c>
      <c r="Q137" s="227" t="s">
        <v>100</v>
      </c>
      <c r="R137" s="230">
        <v>0</v>
      </c>
      <c r="S137" s="230">
        <v>0</v>
      </c>
      <c r="T137" s="230">
        <v>0</v>
      </c>
      <c r="U137" s="316"/>
      <c r="V137" s="316"/>
      <c r="W137" s="315">
        <f>(U138*V138)+(U140*V140)+(U142*V142)</f>
        <v>0</v>
      </c>
      <c r="X137" s="317">
        <f>I137+P137+W137</f>
        <v>0</v>
      </c>
      <c r="Y137" s="50"/>
      <c r="Z137" s="299"/>
      <c r="AA137" s="300"/>
      <c r="AB137" s="300"/>
      <c r="AC137" s="300"/>
      <c r="AD137" s="300"/>
      <c r="AE137" s="300"/>
      <c r="AF137" s="300"/>
      <c r="AG137" s="300"/>
      <c r="AH137" s="300"/>
      <c r="AI137" s="300"/>
      <c r="AJ137" s="300"/>
      <c r="AK137" s="300"/>
      <c r="AM137" s="314"/>
    </row>
    <row r="138" spans="1:39" ht="13" customHeight="1" x14ac:dyDescent="0.25">
      <c r="A138" s="299"/>
      <c r="B138" s="72" t="s">
        <v>101</v>
      </c>
      <c r="C138" s="89">
        <v>0</v>
      </c>
      <c r="D138" s="89">
        <f>ROUND(C138*D137,2)</f>
        <v>0</v>
      </c>
      <c r="E138" s="89">
        <f>ROUND(C138*E137,2)</f>
        <v>0</v>
      </c>
      <c r="F138" s="89">
        <f>ROUND(SUM(C138:E138)*F137,2)</f>
        <v>0</v>
      </c>
      <c r="G138" s="229">
        <f>SUM(C138:F138)</f>
        <v>0</v>
      </c>
      <c r="H138" s="70">
        <v>0</v>
      </c>
      <c r="I138" s="315"/>
      <c r="J138" s="89">
        <v>0</v>
      </c>
      <c r="K138" s="89">
        <f>ROUND(J138*K137,2)</f>
        <v>0</v>
      </c>
      <c r="L138" s="89">
        <f>ROUND(J138*L137,2)</f>
        <v>0</v>
      </c>
      <c r="M138" s="89">
        <f>ROUND(SUM(J138:L138)*M137,2)</f>
        <v>0</v>
      </c>
      <c r="N138" s="229">
        <f>SUM(J138:M138)</f>
        <v>0</v>
      </c>
      <c r="O138" s="70">
        <v>0</v>
      </c>
      <c r="P138" s="315"/>
      <c r="Q138" s="89">
        <v>0</v>
      </c>
      <c r="R138" s="89">
        <f>ROUND(Q138*R137,2)</f>
        <v>0</v>
      </c>
      <c r="S138" s="89">
        <f>ROUND(Q138*S137,2)</f>
        <v>0</v>
      </c>
      <c r="T138" s="89">
        <f>ROUND(SUM(Q138:S138)*T137,2)</f>
        <v>0</v>
      </c>
      <c r="U138" s="229">
        <f t="shared" ref="U138" si="110">SUM(Q138:T138)</f>
        <v>0</v>
      </c>
      <c r="V138" s="70">
        <v>0</v>
      </c>
      <c r="W138" s="315"/>
      <c r="X138" s="317"/>
      <c r="Y138" s="217"/>
      <c r="Z138" s="299"/>
      <c r="AA138" s="318">
        <v>0</v>
      </c>
      <c r="AB138" s="318">
        <v>0</v>
      </c>
      <c r="AC138" s="318">
        <v>0</v>
      </c>
      <c r="AD138" s="318">
        <v>0</v>
      </c>
      <c r="AE138" s="318">
        <f>SUM(AA138:AD142)</f>
        <v>0</v>
      </c>
      <c r="AF138" s="318">
        <v>0</v>
      </c>
      <c r="AG138" s="318">
        <v>0</v>
      </c>
      <c r="AH138" s="318">
        <v>0</v>
      </c>
      <c r="AI138" s="318">
        <f>SUM(AF138:AH142)</f>
        <v>0</v>
      </c>
      <c r="AJ138" s="318">
        <v>0</v>
      </c>
      <c r="AK138" s="301">
        <f>AE138+AI138+AJ138</f>
        <v>0</v>
      </c>
      <c r="AM138" s="317">
        <f>X137+AK138</f>
        <v>0</v>
      </c>
    </row>
    <row r="139" spans="1:39" ht="13" customHeight="1" x14ac:dyDescent="0.2">
      <c r="A139" s="299"/>
      <c r="B139" s="225" t="s">
        <v>100</v>
      </c>
      <c r="C139" s="226"/>
      <c r="D139" s="226">
        <v>0</v>
      </c>
      <c r="E139" s="226">
        <v>0</v>
      </c>
      <c r="F139" s="226">
        <v>0</v>
      </c>
      <c r="G139" s="301"/>
      <c r="H139" s="301"/>
      <c r="I139" s="315"/>
      <c r="J139" s="227" t="s">
        <v>100</v>
      </c>
      <c r="K139" s="226">
        <v>0</v>
      </c>
      <c r="L139" s="226">
        <v>0</v>
      </c>
      <c r="M139" s="226">
        <v>0</v>
      </c>
      <c r="N139" s="301"/>
      <c r="O139" s="301"/>
      <c r="P139" s="315"/>
      <c r="Q139" s="227" t="s">
        <v>100</v>
      </c>
      <c r="R139" s="226">
        <v>0</v>
      </c>
      <c r="S139" s="226">
        <v>0</v>
      </c>
      <c r="T139" s="226">
        <v>0</v>
      </c>
      <c r="U139" s="301"/>
      <c r="V139" s="301"/>
      <c r="W139" s="315"/>
      <c r="X139" s="317"/>
      <c r="Y139" s="217"/>
      <c r="Z139" s="299"/>
      <c r="AA139" s="318"/>
      <c r="AB139" s="318"/>
      <c r="AC139" s="318"/>
      <c r="AD139" s="318"/>
      <c r="AE139" s="318"/>
      <c r="AF139" s="318"/>
      <c r="AG139" s="318"/>
      <c r="AH139" s="318"/>
      <c r="AI139" s="318"/>
      <c r="AJ139" s="318"/>
      <c r="AK139" s="301"/>
      <c r="AM139" s="317"/>
    </row>
    <row r="140" spans="1:39" ht="13" customHeight="1" x14ac:dyDescent="0.25">
      <c r="A140" s="299"/>
      <c r="B140" s="72" t="s">
        <v>102</v>
      </c>
      <c r="C140" s="89">
        <v>0</v>
      </c>
      <c r="D140" s="89">
        <f>ROUND(C140*D139,2)</f>
        <v>0</v>
      </c>
      <c r="E140" s="89">
        <f>ROUND(C140*E139,2)</f>
        <v>0</v>
      </c>
      <c r="F140" s="89">
        <f>ROUND(SUM(C140:E140)*F139,2)</f>
        <v>0</v>
      </c>
      <c r="G140" s="229">
        <f t="shared" ref="G140" si="111">SUM(C140:F140)</f>
        <v>0</v>
      </c>
      <c r="H140" s="70">
        <v>0</v>
      </c>
      <c r="I140" s="315"/>
      <c r="J140" s="89">
        <v>0</v>
      </c>
      <c r="K140" s="89">
        <f>ROUND(J140*K139,2)</f>
        <v>0</v>
      </c>
      <c r="L140" s="89">
        <f>ROUND(J140*L139,2)</f>
        <v>0</v>
      </c>
      <c r="M140" s="89">
        <f>ROUND(SUM(J140:L140)*M139,2)</f>
        <v>0</v>
      </c>
      <c r="N140" s="229">
        <f t="shared" ref="N140" si="112">SUM(J140:M140)</f>
        <v>0</v>
      </c>
      <c r="O140" s="70">
        <v>0</v>
      </c>
      <c r="P140" s="315"/>
      <c r="Q140" s="89">
        <v>0</v>
      </c>
      <c r="R140" s="89">
        <f>ROUND(Q140*R139,2)</f>
        <v>0</v>
      </c>
      <c r="S140" s="89">
        <f>ROUND(Q140*S139,2)</f>
        <v>0</v>
      </c>
      <c r="T140" s="89">
        <f>ROUND(SUM(Q140:S140)*T139,2)</f>
        <v>0</v>
      </c>
      <c r="U140" s="229">
        <f t="shared" ref="U140" si="113">SUM(Q140:T140)</f>
        <v>0</v>
      </c>
      <c r="V140" s="70">
        <v>0</v>
      </c>
      <c r="W140" s="315"/>
      <c r="X140" s="317"/>
      <c r="Y140" s="217"/>
      <c r="Z140" s="299"/>
      <c r="AA140" s="318"/>
      <c r="AB140" s="318"/>
      <c r="AC140" s="318"/>
      <c r="AD140" s="318"/>
      <c r="AE140" s="318"/>
      <c r="AF140" s="318"/>
      <c r="AG140" s="318"/>
      <c r="AH140" s="318"/>
      <c r="AI140" s="318"/>
      <c r="AJ140" s="318"/>
      <c r="AK140" s="301"/>
      <c r="AM140" s="317"/>
    </row>
    <row r="141" spans="1:39" ht="13" customHeight="1" x14ac:dyDescent="0.2">
      <c r="A141" s="299"/>
      <c r="B141" s="225" t="s">
        <v>100</v>
      </c>
      <c r="C141" s="226"/>
      <c r="D141" s="226">
        <v>0</v>
      </c>
      <c r="E141" s="226">
        <v>0</v>
      </c>
      <c r="F141" s="226">
        <v>0</v>
      </c>
      <c r="G141" s="301"/>
      <c r="H141" s="301"/>
      <c r="I141" s="315"/>
      <c r="J141" s="227" t="s">
        <v>100</v>
      </c>
      <c r="K141" s="226">
        <v>0</v>
      </c>
      <c r="L141" s="226">
        <v>0</v>
      </c>
      <c r="M141" s="226">
        <v>0</v>
      </c>
      <c r="N141" s="301"/>
      <c r="O141" s="301"/>
      <c r="P141" s="315"/>
      <c r="Q141" s="227" t="s">
        <v>100</v>
      </c>
      <c r="R141" s="226">
        <v>0</v>
      </c>
      <c r="S141" s="226">
        <v>0</v>
      </c>
      <c r="T141" s="226">
        <v>0</v>
      </c>
      <c r="U141" s="301"/>
      <c r="V141" s="301"/>
      <c r="W141" s="315"/>
      <c r="X141" s="317"/>
      <c r="Y141" s="217"/>
      <c r="Z141" s="299"/>
      <c r="AA141" s="318"/>
      <c r="AB141" s="318"/>
      <c r="AC141" s="318"/>
      <c r="AD141" s="318"/>
      <c r="AE141" s="318"/>
      <c r="AF141" s="318"/>
      <c r="AG141" s="318"/>
      <c r="AH141" s="318"/>
      <c r="AI141" s="318"/>
      <c r="AJ141" s="318"/>
      <c r="AK141" s="301"/>
      <c r="AM141" s="317"/>
    </row>
    <row r="142" spans="1:39" ht="13" customHeight="1" x14ac:dyDescent="0.25">
      <c r="A142" s="299"/>
      <c r="B142" s="72" t="s">
        <v>103</v>
      </c>
      <c r="C142" s="89">
        <v>0</v>
      </c>
      <c r="D142" s="89">
        <f>ROUND(C142*D141,2)</f>
        <v>0</v>
      </c>
      <c r="E142" s="89">
        <f>ROUND(C142*E141,2)</f>
        <v>0</v>
      </c>
      <c r="F142" s="89">
        <f>ROUND(SUM(C142:E142)*F141,2)</f>
        <v>0</v>
      </c>
      <c r="G142" s="229">
        <f t="shared" ref="G142" si="114">SUM(C142:F142)</f>
        <v>0</v>
      </c>
      <c r="H142" s="70">
        <v>0</v>
      </c>
      <c r="I142" s="315"/>
      <c r="J142" s="89">
        <v>0</v>
      </c>
      <c r="K142" s="89">
        <f>ROUND(J142*K141,2)</f>
        <v>0</v>
      </c>
      <c r="L142" s="89">
        <f>ROUND(J142*L141,2)</f>
        <v>0</v>
      </c>
      <c r="M142" s="89">
        <f>ROUND(SUM(J142:L142)*M141,2)</f>
        <v>0</v>
      </c>
      <c r="N142" s="229">
        <f t="shared" ref="N142" si="115">SUM(J142:M142)</f>
        <v>0</v>
      </c>
      <c r="O142" s="70">
        <v>0</v>
      </c>
      <c r="P142" s="315"/>
      <c r="Q142" s="89">
        <v>0</v>
      </c>
      <c r="R142" s="89">
        <f>ROUND(Q142*R141,2)</f>
        <v>0</v>
      </c>
      <c r="S142" s="89">
        <f>ROUND(Q142*S141,2)</f>
        <v>0</v>
      </c>
      <c r="T142" s="89">
        <f>ROUND(SUM(Q142:S142)*T141,2)</f>
        <v>0</v>
      </c>
      <c r="U142" s="229">
        <f t="shared" ref="U142" si="116">SUM(Q142:T142)</f>
        <v>0</v>
      </c>
      <c r="V142" s="70">
        <v>0</v>
      </c>
      <c r="W142" s="315"/>
      <c r="X142" s="317"/>
      <c r="Y142" s="217"/>
      <c r="Z142" s="299"/>
      <c r="AA142" s="318"/>
      <c r="AB142" s="318"/>
      <c r="AC142" s="318"/>
      <c r="AD142" s="318"/>
      <c r="AE142" s="318"/>
      <c r="AF142" s="318"/>
      <c r="AG142" s="318"/>
      <c r="AH142" s="318"/>
      <c r="AI142" s="318"/>
      <c r="AJ142" s="318"/>
      <c r="AK142" s="301"/>
      <c r="AM142" s="317"/>
    </row>
    <row r="143" spans="1:39" ht="22.5" customHeight="1" x14ac:dyDescent="0.2">
      <c r="A143" s="297" t="s">
        <v>122</v>
      </c>
      <c r="B143" s="297"/>
      <c r="C143" s="297"/>
      <c r="D143" s="297"/>
      <c r="E143" s="297"/>
      <c r="F143" s="297"/>
      <c r="G143" s="297"/>
      <c r="H143" s="297"/>
      <c r="I143" s="90">
        <f>SUM(I79:I142)</f>
        <v>0</v>
      </c>
      <c r="J143" s="298"/>
      <c r="K143" s="298"/>
      <c r="L143" s="298"/>
      <c r="M143" s="298"/>
      <c r="N143" s="298"/>
      <c r="O143" s="298"/>
      <c r="P143" s="90">
        <f>SUM(P79:P142)</f>
        <v>0</v>
      </c>
      <c r="Q143" s="298"/>
      <c r="R143" s="298"/>
      <c r="S143" s="298"/>
      <c r="T143" s="298"/>
      <c r="U143" s="298"/>
      <c r="V143" s="298"/>
      <c r="W143" s="90">
        <f>SUM(W79:W142)</f>
        <v>0</v>
      </c>
      <c r="X143" s="90">
        <f>SUM(X79:X142)</f>
        <v>0</v>
      </c>
      <c r="AA143" s="90">
        <f t="shared" ref="AA143" si="117">SUM(AA79:AA142)</f>
        <v>0</v>
      </c>
      <c r="AB143" s="90">
        <f t="shared" ref="AB143" si="118">SUM(AB79:AB142)</f>
        <v>0</v>
      </c>
      <c r="AC143" s="90">
        <f t="shared" ref="AC143" si="119">SUM(AC79:AC142)</f>
        <v>0</v>
      </c>
      <c r="AD143" s="90">
        <f t="shared" ref="AD143" si="120">SUM(AD79:AD142)</f>
        <v>0</v>
      </c>
      <c r="AE143" s="90">
        <f t="shared" ref="AE143" si="121">SUM(AE79:AE142)</f>
        <v>0</v>
      </c>
      <c r="AF143" s="90">
        <f t="shared" ref="AF143" si="122">SUM(AF79:AF142)</f>
        <v>0</v>
      </c>
      <c r="AG143" s="90">
        <f t="shared" ref="AG143" si="123">SUM(AG79:AG142)</f>
        <v>0</v>
      </c>
      <c r="AH143" s="90">
        <f t="shared" ref="AH143" si="124">SUM(AH79:AH142)</f>
        <v>0</v>
      </c>
      <c r="AI143" s="90">
        <f t="shared" ref="AI143" si="125">SUM(AI79:AI142)</f>
        <v>0</v>
      </c>
      <c r="AJ143" s="90">
        <f t="shared" ref="AJ143" si="126">SUM(AJ79:AJ142)</f>
        <v>0</v>
      </c>
      <c r="AK143" s="90">
        <f t="shared" ref="AK143" si="127">SUM(AK79:AK142)</f>
        <v>0</v>
      </c>
      <c r="AM143" s="90">
        <f>AM80+AM87+AM94+AM102+AM109+AM116+AM124+AM131+AM138</f>
        <v>0</v>
      </c>
    </row>
    <row r="145" spans="1:39" ht="22.5" customHeight="1" x14ac:dyDescent="0.2">
      <c r="A145" s="71" t="s">
        <v>47</v>
      </c>
      <c r="B145" s="306" t="s">
        <v>98</v>
      </c>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76"/>
      <c r="Z145" s="71" t="str">
        <f>$A145</f>
        <v>Task 3</v>
      </c>
      <c r="AA145" s="306" t="str">
        <f t="shared" ref="AA145" si="128">$B$7</f>
        <v>Description</v>
      </c>
      <c r="AB145" s="306"/>
      <c r="AC145" s="306"/>
      <c r="AD145" s="306"/>
      <c r="AE145" s="306"/>
      <c r="AF145" s="306"/>
      <c r="AG145" s="306"/>
      <c r="AH145" s="306"/>
      <c r="AI145" s="306"/>
      <c r="AJ145" s="306"/>
      <c r="AK145" s="306"/>
      <c r="AM145" s="71" t="str">
        <f>$A145</f>
        <v>Task 3</v>
      </c>
    </row>
    <row r="146" spans="1:39" ht="22.5" customHeight="1" x14ac:dyDescent="0.2">
      <c r="A146" s="78">
        <v>3.1</v>
      </c>
      <c r="B146" s="319" t="s">
        <v>98</v>
      </c>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77"/>
      <c r="Z146" s="78">
        <f>$A146</f>
        <v>3.1</v>
      </c>
      <c r="AA146" s="319" t="str">
        <f>$B$8</f>
        <v>Description</v>
      </c>
      <c r="AB146" s="319"/>
      <c r="AC146" s="319"/>
      <c r="AD146" s="319"/>
      <c r="AE146" s="319"/>
      <c r="AF146" s="319"/>
      <c r="AG146" s="319"/>
      <c r="AH146" s="319"/>
      <c r="AI146" s="319"/>
      <c r="AJ146" s="319"/>
      <c r="AK146" s="319"/>
      <c r="AM146" s="78">
        <f>$A146</f>
        <v>3.1</v>
      </c>
    </row>
    <row r="147" spans="1:39" ht="13" customHeight="1" x14ac:dyDescent="0.2">
      <c r="A147" s="299" t="s">
        <v>123</v>
      </c>
      <c r="B147" s="300" t="s">
        <v>98</v>
      </c>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77"/>
      <c r="Z147" s="299" t="str">
        <f>$A147</f>
        <v>3.1.1</v>
      </c>
      <c r="AA147" s="300" t="str">
        <f>$B$9</f>
        <v>Description</v>
      </c>
      <c r="AB147" s="300"/>
      <c r="AC147" s="300"/>
      <c r="AD147" s="300"/>
      <c r="AE147" s="300"/>
      <c r="AF147" s="300"/>
      <c r="AG147" s="300"/>
      <c r="AH147" s="300"/>
      <c r="AI147" s="300"/>
      <c r="AJ147" s="300"/>
      <c r="AK147" s="300"/>
      <c r="AM147" s="314" t="str">
        <f>$Z147</f>
        <v>3.1.1</v>
      </c>
    </row>
    <row r="148" spans="1:39" ht="13" customHeight="1" x14ac:dyDescent="0.2">
      <c r="A148" s="299"/>
      <c r="B148" s="225" t="s">
        <v>100</v>
      </c>
      <c r="C148" s="226"/>
      <c r="D148" s="226">
        <v>0</v>
      </c>
      <c r="E148" s="226">
        <v>0</v>
      </c>
      <c r="F148" s="226">
        <v>0</v>
      </c>
      <c r="G148" s="301"/>
      <c r="H148" s="301"/>
      <c r="I148" s="315">
        <f>(G149*H149)+(G151*H151)+(G153*H153)</f>
        <v>0</v>
      </c>
      <c r="J148" s="227" t="s">
        <v>100</v>
      </c>
      <c r="K148" s="226">
        <v>0</v>
      </c>
      <c r="L148" s="226">
        <v>0</v>
      </c>
      <c r="M148" s="226">
        <v>0</v>
      </c>
      <c r="N148" s="316"/>
      <c r="O148" s="316"/>
      <c r="P148" s="315">
        <f>(N149*O149)+(N151*O151)+(N153*O153)</f>
        <v>0</v>
      </c>
      <c r="Q148" s="227" t="s">
        <v>100</v>
      </c>
      <c r="R148" s="226">
        <v>0</v>
      </c>
      <c r="S148" s="226">
        <v>0</v>
      </c>
      <c r="T148" s="226">
        <v>0</v>
      </c>
      <c r="U148" s="316"/>
      <c r="V148" s="316"/>
      <c r="W148" s="315">
        <f>(U149*V149)+(U151*V151)+(U153*V153)</f>
        <v>0</v>
      </c>
      <c r="X148" s="317">
        <f>I148+P148+W148</f>
        <v>0</v>
      </c>
      <c r="Y148" s="50"/>
      <c r="Z148" s="299"/>
      <c r="AA148" s="300"/>
      <c r="AB148" s="300"/>
      <c r="AC148" s="300"/>
      <c r="AD148" s="300"/>
      <c r="AE148" s="300"/>
      <c r="AF148" s="300"/>
      <c r="AG148" s="300"/>
      <c r="AH148" s="300"/>
      <c r="AI148" s="300"/>
      <c r="AJ148" s="300"/>
      <c r="AK148" s="300"/>
      <c r="AM148" s="314"/>
    </row>
    <row r="149" spans="1:39" ht="13" customHeight="1" x14ac:dyDescent="0.25">
      <c r="A149" s="299"/>
      <c r="B149" s="228" t="s">
        <v>101</v>
      </c>
      <c r="C149" s="89">
        <v>0</v>
      </c>
      <c r="D149" s="89">
        <f>ROUND(C149*D148,2)</f>
        <v>0</v>
      </c>
      <c r="E149" s="89">
        <f>ROUND(C149*E148,2)</f>
        <v>0</v>
      </c>
      <c r="F149" s="89">
        <f>ROUND(SUM(C149:E149)*F148,2)</f>
        <v>0</v>
      </c>
      <c r="G149" s="229">
        <f>SUM(C149:F149)</f>
        <v>0</v>
      </c>
      <c r="H149" s="70">
        <v>0</v>
      </c>
      <c r="I149" s="315"/>
      <c r="J149" s="89">
        <v>0</v>
      </c>
      <c r="K149" s="89">
        <f>ROUND(J149*K148,2)</f>
        <v>0</v>
      </c>
      <c r="L149" s="89">
        <f>ROUND(J149*L148,2)</f>
        <v>0</v>
      </c>
      <c r="M149" s="89">
        <f>ROUND(SUM(J149:L149)*M148,2)</f>
        <v>0</v>
      </c>
      <c r="N149" s="229">
        <f>SUM(J149:M149)</f>
        <v>0</v>
      </c>
      <c r="O149" s="70">
        <v>0</v>
      </c>
      <c r="P149" s="315"/>
      <c r="Q149" s="89">
        <v>0</v>
      </c>
      <c r="R149" s="89">
        <f>ROUND(Q149*R148,2)</f>
        <v>0</v>
      </c>
      <c r="S149" s="89">
        <f>ROUND(Q149*S148,2)</f>
        <v>0</v>
      </c>
      <c r="T149" s="89">
        <f>ROUND(SUM(Q149:S149)*T148,2)</f>
        <v>0</v>
      </c>
      <c r="U149" s="229">
        <f t="shared" ref="U149" si="129">SUM(Q149:T149)</f>
        <v>0</v>
      </c>
      <c r="V149" s="70">
        <v>0</v>
      </c>
      <c r="W149" s="315"/>
      <c r="X149" s="317"/>
      <c r="Y149" s="217"/>
      <c r="Z149" s="299"/>
      <c r="AA149" s="318">
        <v>0</v>
      </c>
      <c r="AB149" s="318">
        <v>0</v>
      </c>
      <c r="AC149" s="318">
        <v>0</v>
      </c>
      <c r="AD149" s="318">
        <v>0</v>
      </c>
      <c r="AE149" s="318">
        <f>SUM(AA149:AD153)</f>
        <v>0</v>
      </c>
      <c r="AF149" s="318">
        <v>0</v>
      </c>
      <c r="AG149" s="318">
        <v>0</v>
      </c>
      <c r="AH149" s="318">
        <v>0</v>
      </c>
      <c r="AI149" s="318">
        <f>SUM(AF149:AH153)</f>
        <v>0</v>
      </c>
      <c r="AJ149" s="318">
        <v>0</v>
      </c>
      <c r="AK149" s="301">
        <f>AE149+AI149+AJ149</f>
        <v>0</v>
      </c>
      <c r="AM149" s="317">
        <f>X148+AK149</f>
        <v>0</v>
      </c>
    </row>
    <row r="150" spans="1:39" ht="13" customHeight="1" x14ac:dyDescent="0.2">
      <c r="A150" s="299"/>
      <c r="B150" s="225" t="s">
        <v>100</v>
      </c>
      <c r="C150" s="226"/>
      <c r="D150" s="226">
        <v>0</v>
      </c>
      <c r="E150" s="226">
        <v>0</v>
      </c>
      <c r="F150" s="226">
        <v>0</v>
      </c>
      <c r="G150" s="301"/>
      <c r="H150" s="301"/>
      <c r="I150" s="315"/>
      <c r="J150" s="227" t="s">
        <v>100</v>
      </c>
      <c r="K150" s="226">
        <v>0</v>
      </c>
      <c r="L150" s="226">
        <v>0</v>
      </c>
      <c r="M150" s="226">
        <v>0</v>
      </c>
      <c r="N150" s="301"/>
      <c r="O150" s="301"/>
      <c r="P150" s="315"/>
      <c r="Q150" s="227" t="s">
        <v>100</v>
      </c>
      <c r="R150" s="226">
        <v>0</v>
      </c>
      <c r="S150" s="226">
        <v>0</v>
      </c>
      <c r="T150" s="226">
        <v>0</v>
      </c>
      <c r="U150" s="301"/>
      <c r="V150" s="301"/>
      <c r="W150" s="315"/>
      <c r="X150" s="317"/>
      <c r="Y150" s="217"/>
      <c r="Z150" s="299"/>
      <c r="AA150" s="318"/>
      <c r="AB150" s="318"/>
      <c r="AC150" s="318"/>
      <c r="AD150" s="318"/>
      <c r="AE150" s="318"/>
      <c r="AF150" s="318"/>
      <c r="AG150" s="318"/>
      <c r="AH150" s="318"/>
      <c r="AI150" s="318"/>
      <c r="AJ150" s="318"/>
      <c r="AK150" s="301"/>
      <c r="AM150" s="317"/>
    </row>
    <row r="151" spans="1:39" ht="13" customHeight="1" x14ac:dyDescent="0.25">
      <c r="A151" s="299"/>
      <c r="B151" s="228" t="s">
        <v>102</v>
      </c>
      <c r="C151" s="89">
        <v>0</v>
      </c>
      <c r="D151" s="89">
        <f>ROUND(C151*D150,2)</f>
        <v>0</v>
      </c>
      <c r="E151" s="89">
        <f>ROUND(C151*E150,2)</f>
        <v>0</v>
      </c>
      <c r="F151" s="89">
        <f>ROUND(SUM(C151:E151)*F150,2)</f>
        <v>0</v>
      </c>
      <c r="G151" s="229">
        <f t="shared" ref="G151" si="130">SUM(C151:F151)</f>
        <v>0</v>
      </c>
      <c r="H151" s="70">
        <v>0</v>
      </c>
      <c r="I151" s="315"/>
      <c r="J151" s="89">
        <v>0</v>
      </c>
      <c r="K151" s="89">
        <f>ROUND(J151*K150,2)</f>
        <v>0</v>
      </c>
      <c r="L151" s="89">
        <f>ROUND(J151*L150,2)</f>
        <v>0</v>
      </c>
      <c r="M151" s="89">
        <f>ROUND(SUM(J151:L151)*M150,2)</f>
        <v>0</v>
      </c>
      <c r="N151" s="229">
        <f t="shared" ref="N151" si="131">SUM(J151:M151)</f>
        <v>0</v>
      </c>
      <c r="O151" s="70">
        <v>0</v>
      </c>
      <c r="P151" s="315"/>
      <c r="Q151" s="89">
        <v>0</v>
      </c>
      <c r="R151" s="89">
        <f>ROUND(Q151*R150,2)</f>
        <v>0</v>
      </c>
      <c r="S151" s="89">
        <f>ROUND(Q151*S150,2)</f>
        <v>0</v>
      </c>
      <c r="T151" s="89">
        <f>ROUND(SUM(Q151:S151)*T150,2)</f>
        <v>0</v>
      </c>
      <c r="U151" s="229">
        <f t="shared" ref="U151" si="132">SUM(Q151:T151)</f>
        <v>0</v>
      </c>
      <c r="V151" s="70">
        <v>0</v>
      </c>
      <c r="W151" s="315"/>
      <c r="X151" s="317"/>
      <c r="Y151" s="217"/>
      <c r="Z151" s="299"/>
      <c r="AA151" s="318"/>
      <c r="AB151" s="318"/>
      <c r="AC151" s="318"/>
      <c r="AD151" s="318"/>
      <c r="AE151" s="318"/>
      <c r="AF151" s="318"/>
      <c r="AG151" s="318"/>
      <c r="AH151" s="318"/>
      <c r="AI151" s="318"/>
      <c r="AJ151" s="318"/>
      <c r="AK151" s="301"/>
      <c r="AM151" s="317"/>
    </row>
    <row r="152" spans="1:39" ht="13" customHeight="1" x14ac:dyDescent="0.2">
      <c r="A152" s="299"/>
      <c r="B152" s="225" t="s">
        <v>100</v>
      </c>
      <c r="C152" s="226"/>
      <c r="D152" s="226">
        <v>0</v>
      </c>
      <c r="E152" s="226">
        <v>0</v>
      </c>
      <c r="F152" s="226">
        <v>0</v>
      </c>
      <c r="G152" s="301"/>
      <c r="H152" s="301"/>
      <c r="I152" s="315"/>
      <c r="J152" s="227" t="s">
        <v>100</v>
      </c>
      <c r="K152" s="226">
        <v>0</v>
      </c>
      <c r="L152" s="226">
        <v>0</v>
      </c>
      <c r="M152" s="226">
        <v>0</v>
      </c>
      <c r="N152" s="301"/>
      <c r="O152" s="301"/>
      <c r="P152" s="315"/>
      <c r="Q152" s="227" t="s">
        <v>100</v>
      </c>
      <c r="R152" s="226">
        <v>0</v>
      </c>
      <c r="S152" s="226">
        <v>0</v>
      </c>
      <c r="T152" s="226">
        <v>0</v>
      </c>
      <c r="U152" s="301"/>
      <c r="V152" s="301"/>
      <c r="W152" s="315"/>
      <c r="X152" s="317"/>
      <c r="Y152" s="217"/>
      <c r="Z152" s="299"/>
      <c r="AA152" s="318"/>
      <c r="AB152" s="318"/>
      <c r="AC152" s="318"/>
      <c r="AD152" s="318"/>
      <c r="AE152" s="318"/>
      <c r="AF152" s="318"/>
      <c r="AG152" s="318"/>
      <c r="AH152" s="318"/>
      <c r="AI152" s="318"/>
      <c r="AJ152" s="318"/>
      <c r="AK152" s="301"/>
      <c r="AM152" s="317"/>
    </row>
    <row r="153" spans="1:39" ht="13" customHeight="1" x14ac:dyDescent="0.25">
      <c r="A153" s="299"/>
      <c r="B153" s="228" t="s">
        <v>103</v>
      </c>
      <c r="C153" s="89">
        <v>0</v>
      </c>
      <c r="D153" s="89">
        <f>ROUND(C153*D152,2)</f>
        <v>0</v>
      </c>
      <c r="E153" s="89">
        <f>ROUND(C153*E152,2)</f>
        <v>0</v>
      </c>
      <c r="F153" s="89">
        <f>ROUND(SUM(C153:E153)*F152,2)</f>
        <v>0</v>
      </c>
      <c r="G153" s="229">
        <f t="shared" ref="G153" si="133">SUM(C153:F153)</f>
        <v>0</v>
      </c>
      <c r="H153" s="70">
        <v>0</v>
      </c>
      <c r="I153" s="315"/>
      <c r="J153" s="89">
        <v>0</v>
      </c>
      <c r="K153" s="89">
        <f>ROUND(J153*K152,2)</f>
        <v>0</v>
      </c>
      <c r="L153" s="89">
        <f>ROUND(J153*L152,2)</f>
        <v>0</v>
      </c>
      <c r="M153" s="89">
        <f>ROUND(SUM(J153:L153)*M152,2)</f>
        <v>0</v>
      </c>
      <c r="N153" s="229">
        <f t="shared" ref="N153" si="134">SUM(J153:M153)</f>
        <v>0</v>
      </c>
      <c r="O153" s="70">
        <v>0</v>
      </c>
      <c r="P153" s="315"/>
      <c r="Q153" s="89">
        <v>0</v>
      </c>
      <c r="R153" s="89">
        <f>ROUND(Q153*R152,2)</f>
        <v>0</v>
      </c>
      <c r="S153" s="89">
        <f>ROUND(Q153*S152,2)</f>
        <v>0</v>
      </c>
      <c r="T153" s="89">
        <f>ROUND(SUM(Q153:S153)*T152,2)</f>
        <v>0</v>
      </c>
      <c r="U153" s="229">
        <f t="shared" ref="U153" si="135">SUM(Q153:T153)</f>
        <v>0</v>
      </c>
      <c r="V153" s="70">
        <v>0</v>
      </c>
      <c r="W153" s="315"/>
      <c r="X153" s="317"/>
      <c r="Y153" s="217"/>
      <c r="Z153" s="299"/>
      <c r="AA153" s="318"/>
      <c r="AB153" s="318"/>
      <c r="AC153" s="318"/>
      <c r="AD153" s="318"/>
      <c r="AE153" s="318"/>
      <c r="AF153" s="318"/>
      <c r="AG153" s="318"/>
      <c r="AH153" s="318"/>
      <c r="AI153" s="318"/>
      <c r="AJ153" s="318"/>
      <c r="AK153" s="301"/>
      <c r="AM153" s="317"/>
    </row>
    <row r="154" spans="1:39" ht="13" customHeight="1" x14ac:dyDescent="0.2">
      <c r="A154" s="299" t="s">
        <v>124</v>
      </c>
      <c r="B154" s="300" t="s">
        <v>98</v>
      </c>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218"/>
      <c r="Z154" s="299" t="str">
        <f>$A154</f>
        <v>3.1.2</v>
      </c>
      <c r="AA154" s="300" t="str">
        <f>$B$16</f>
        <v>Description</v>
      </c>
      <c r="AB154" s="300"/>
      <c r="AC154" s="300"/>
      <c r="AD154" s="300"/>
      <c r="AE154" s="300"/>
      <c r="AF154" s="300"/>
      <c r="AG154" s="300"/>
      <c r="AH154" s="300"/>
      <c r="AI154" s="300"/>
      <c r="AJ154" s="300"/>
      <c r="AK154" s="300"/>
      <c r="AM154" s="314" t="str">
        <f>$Z154</f>
        <v>3.1.2</v>
      </c>
    </row>
    <row r="155" spans="1:39" ht="12.75" customHeight="1" x14ac:dyDescent="0.2">
      <c r="A155" s="299"/>
      <c r="B155" s="225" t="s">
        <v>100</v>
      </c>
      <c r="C155" s="226"/>
      <c r="D155" s="226">
        <v>0</v>
      </c>
      <c r="E155" s="226">
        <v>0</v>
      </c>
      <c r="F155" s="226">
        <v>0</v>
      </c>
      <c r="G155" s="301"/>
      <c r="H155" s="301"/>
      <c r="I155" s="315">
        <f>(G156*H156)+(G158*H158)+(G160*H160)</f>
        <v>0</v>
      </c>
      <c r="J155" s="227" t="s">
        <v>100</v>
      </c>
      <c r="K155" s="226">
        <v>0</v>
      </c>
      <c r="L155" s="226">
        <v>0</v>
      </c>
      <c r="M155" s="226">
        <v>0</v>
      </c>
      <c r="N155" s="316"/>
      <c r="O155" s="316"/>
      <c r="P155" s="315">
        <f>(N156*O156)+(N158*O158)+(N160*O160)</f>
        <v>0</v>
      </c>
      <c r="Q155" s="227" t="s">
        <v>100</v>
      </c>
      <c r="R155" s="226">
        <v>0</v>
      </c>
      <c r="S155" s="226">
        <v>0</v>
      </c>
      <c r="T155" s="226">
        <v>0</v>
      </c>
      <c r="U155" s="316"/>
      <c r="V155" s="316"/>
      <c r="W155" s="315">
        <f>(U156*V156)+(U158*V158)+(U160*V160)</f>
        <v>0</v>
      </c>
      <c r="X155" s="317">
        <f>I155+P155+W155</f>
        <v>0</v>
      </c>
      <c r="Y155" s="50"/>
      <c r="Z155" s="299"/>
      <c r="AA155" s="300"/>
      <c r="AB155" s="300"/>
      <c r="AC155" s="300"/>
      <c r="AD155" s="300"/>
      <c r="AE155" s="300"/>
      <c r="AF155" s="300"/>
      <c r="AG155" s="300"/>
      <c r="AH155" s="300"/>
      <c r="AI155" s="300"/>
      <c r="AJ155" s="300"/>
      <c r="AK155" s="300"/>
      <c r="AM155" s="314"/>
    </row>
    <row r="156" spans="1:39" ht="12.75" customHeight="1" x14ac:dyDescent="0.25">
      <c r="A156" s="299"/>
      <c r="B156" s="72" t="s">
        <v>101</v>
      </c>
      <c r="C156" s="89">
        <v>0</v>
      </c>
      <c r="D156" s="89">
        <f>ROUND(C156*D155,2)</f>
        <v>0</v>
      </c>
      <c r="E156" s="89">
        <f>ROUND(C156*E155,2)</f>
        <v>0</v>
      </c>
      <c r="F156" s="89">
        <f>ROUND(SUM(C156:E156)*F155,2)</f>
        <v>0</v>
      </c>
      <c r="G156" s="229">
        <f>SUM(C156:F156)</f>
        <v>0</v>
      </c>
      <c r="H156" s="70">
        <v>0</v>
      </c>
      <c r="I156" s="315"/>
      <c r="J156" s="89">
        <v>0</v>
      </c>
      <c r="K156" s="89">
        <f>ROUND(J156*K155,2)</f>
        <v>0</v>
      </c>
      <c r="L156" s="89">
        <f>ROUND(J156*L155,2)</f>
        <v>0</v>
      </c>
      <c r="M156" s="89">
        <f>ROUND(SUM(J156:L156)*M155,2)</f>
        <v>0</v>
      </c>
      <c r="N156" s="229">
        <f>SUM(J156:M156)</f>
        <v>0</v>
      </c>
      <c r="O156" s="70">
        <v>0</v>
      </c>
      <c r="P156" s="315"/>
      <c r="Q156" s="89">
        <v>0</v>
      </c>
      <c r="R156" s="89">
        <f>ROUND(Q156*R155,2)</f>
        <v>0</v>
      </c>
      <c r="S156" s="89">
        <f>ROUND(Q156*S155,2)</f>
        <v>0</v>
      </c>
      <c r="T156" s="89">
        <f>ROUND(SUM(Q156:S156)*T155,2)</f>
        <v>0</v>
      </c>
      <c r="U156" s="229">
        <f t="shared" ref="U156" si="136">SUM(Q156:T156)</f>
        <v>0</v>
      </c>
      <c r="V156" s="70">
        <v>0</v>
      </c>
      <c r="W156" s="315"/>
      <c r="X156" s="317"/>
      <c r="Y156" s="217"/>
      <c r="Z156" s="299"/>
      <c r="AA156" s="318">
        <v>0</v>
      </c>
      <c r="AB156" s="318">
        <v>0</v>
      </c>
      <c r="AC156" s="318">
        <v>0</v>
      </c>
      <c r="AD156" s="318">
        <v>0</v>
      </c>
      <c r="AE156" s="318">
        <f>SUM(AA156:AD160)</f>
        <v>0</v>
      </c>
      <c r="AF156" s="318">
        <v>0</v>
      </c>
      <c r="AG156" s="318">
        <v>0</v>
      </c>
      <c r="AH156" s="318">
        <v>0</v>
      </c>
      <c r="AI156" s="318">
        <f>SUM(AF156:AH160)</f>
        <v>0</v>
      </c>
      <c r="AJ156" s="318">
        <v>0</v>
      </c>
      <c r="AK156" s="301">
        <f>AE156+AI156+AJ156</f>
        <v>0</v>
      </c>
      <c r="AM156" s="317">
        <f>X155+AK156</f>
        <v>0</v>
      </c>
    </row>
    <row r="157" spans="1:39" ht="12.75" customHeight="1" x14ac:dyDescent="0.2">
      <c r="A157" s="299"/>
      <c r="B157" s="225" t="s">
        <v>100</v>
      </c>
      <c r="C157" s="226"/>
      <c r="D157" s="226">
        <v>0</v>
      </c>
      <c r="E157" s="226">
        <v>0</v>
      </c>
      <c r="F157" s="226">
        <v>0</v>
      </c>
      <c r="G157" s="301"/>
      <c r="H157" s="301"/>
      <c r="I157" s="315"/>
      <c r="J157" s="227" t="s">
        <v>100</v>
      </c>
      <c r="K157" s="226">
        <v>0</v>
      </c>
      <c r="L157" s="226">
        <v>0</v>
      </c>
      <c r="M157" s="226">
        <v>0</v>
      </c>
      <c r="N157" s="301"/>
      <c r="O157" s="301"/>
      <c r="P157" s="315"/>
      <c r="Q157" s="227" t="s">
        <v>100</v>
      </c>
      <c r="R157" s="226">
        <v>0</v>
      </c>
      <c r="S157" s="226">
        <v>0</v>
      </c>
      <c r="T157" s="226">
        <v>0</v>
      </c>
      <c r="U157" s="301"/>
      <c r="V157" s="301"/>
      <c r="W157" s="315"/>
      <c r="X157" s="317"/>
      <c r="Y157" s="217"/>
      <c r="Z157" s="299"/>
      <c r="AA157" s="318"/>
      <c r="AB157" s="318"/>
      <c r="AC157" s="318"/>
      <c r="AD157" s="318"/>
      <c r="AE157" s="318"/>
      <c r="AF157" s="318"/>
      <c r="AG157" s="318"/>
      <c r="AH157" s="318"/>
      <c r="AI157" s="318"/>
      <c r="AJ157" s="318"/>
      <c r="AK157" s="301"/>
      <c r="AM157" s="317"/>
    </row>
    <row r="158" spans="1:39" ht="12.75" customHeight="1" x14ac:dyDescent="0.25">
      <c r="A158" s="299"/>
      <c r="B158" s="72" t="s">
        <v>102</v>
      </c>
      <c r="C158" s="89">
        <v>0</v>
      </c>
      <c r="D158" s="89">
        <f>ROUND(C158*D157,2)</f>
        <v>0</v>
      </c>
      <c r="E158" s="89">
        <f>ROUND(C158*E157,2)</f>
        <v>0</v>
      </c>
      <c r="F158" s="89">
        <f>ROUND(SUM(C158:E158)*F157,2)</f>
        <v>0</v>
      </c>
      <c r="G158" s="229">
        <f t="shared" ref="G158" si="137">SUM(C158:F158)</f>
        <v>0</v>
      </c>
      <c r="H158" s="70">
        <v>0</v>
      </c>
      <c r="I158" s="315"/>
      <c r="J158" s="89">
        <v>0</v>
      </c>
      <c r="K158" s="89">
        <f>ROUND(J158*K157,2)</f>
        <v>0</v>
      </c>
      <c r="L158" s="89">
        <f>ROUND(J158*L157,2)</f>
        <v>0</v>
      </c>
      <c r="M158" s="89">
        <f>ROUND(SUM(J158:L158)*M157,2)</f>
        <v>0</v>
      </c>
      <c r="N158" s="229">
        <f t="shared" ref="N158" si="138">SUM(J158:M158)</f>
        <v>0</v>
      </c>
      <c r="O158" s="70">
        <v>0</v>
      </c>
      <c r="P158" s="315"/>
      <c r="Q158" s="89">
        <v>0</v>
      </c>
      <c r="R158" s="89">
        <f>ROUND(Q158*R157,2)</f>
        <v>0</v>
      </c>
      <c r="S158" s="89">
        <f>ROUND(Q158*S157,2)</f>
        <v>0</v>
      </c>
      <c r="T158" s="89">
        <f>ROUND(SUM(Q158:S158)*T157,2)</f>
        <v>0</v>
      </c>
      <c r="U158" s="229">
        <f t="shared" ref="U158" si="139">SUM(Q158:T158)</f>
        <v>0</v>
      </c>
      <c r="V158" s="70">
        <v>0</v>
      </c>
      <c r="W158" s="315"/>
      <c r="X158" s="317"/>
      <c r="Y158" s="217"/>
      <c r="Z158" s="299"/>
      <c r="AA158" s="318"/>
      <c r="AB158" s="318"/>
      <c r="AC158" s="318"/>
      <c r="AD158" s="318"/>
      <c r="AE158" s="318"/>
      <c r="AF158" s="318"/>
      <c r="AG158" s="318"/>
      <c r="AH158" s="318"/>
      <c r="AI158" s="318"/>
      <c r="AJ158" s="318"/>
      <c r="AK158" s="301"/>
      <c r="AM158" s="317"/>
    </row>
    <row r="159" spans="1:39" ht="12.75" customHeight="1" x14ac:dyDescent="0.2">
      <c r="A159" s="299"/>
      <c r="B159" s="225" t="s">
        <v>100</v>
      </c>
      <c r="C159" s="226"/>
      <c r="D159" s="226">
        <v>0</v>
      </c>
      <c r="E159" s="226">
        <v>0</v>
      </c>
      <c r="F159" s="226">
        <v>0</v>
      </c>
      <c r="G159" s="301"/>
      <c r="H159" s="301"/>
      <c r="I159" s="315"/>
      <c r="J159" s="227" t="s">
        <v>100</v>
      </c>
      <c r="K159" s="226">
        <v>0</v>
      </c>
      <c r="L159" s="226">
        <v>0</v>
      </c>
      <c r="M159" s="226">
        <v>0</v>
      </c>
      <c r="N159" s="301"/>
      <c r="O159" s="301"/>
      <c r="P159" s="315"/>
      <c r="Q159" s="227" t="s">
        <v>100</v>
      </c>
      <c r="R159" s="226">
        <v>0</v>
      </c>
      <c r="S159" s="226">
        <v>0</v>
      </c>
      <c r="T159" s="226">
        <v>0</v>
      </c>
      <c r="U159" s="301"/>
      <c r="V159" s="301"/>
      <c r="W159" s="315"/>
      <c r="X159" s="317"/>
      <c r="Y159" s="217"/>
      <c r="Z159" s="299"/>
      <c r="AA159" s="318"/>
      <c r="AB159" s="318"/>
      <c r="AC159" s="318"/>
      <c r="AD159" s="318"/>
      <c r="AE159" s="318"/>
      <c r="AF159" s="318"/>
      <c r="AG159" s="318"/>
      <c r="AH159" s="318"/>
      <c r="AI159" s="318"/>
      <c r="AJ159" s="318"/>
      <c r="AK159" s="301"/>
      <c r="AM159" s="317"/>
    </row>
    <row r="160" spans="1:39" ht="13" customHeight="1" x14ac:dyDescent="0.25">
      <c r="A160" s="299"/>
      <c r="B160" s="72" t="s">
        <v>103</v>
      </c>
      <c r="C160" s="89">
        <v>0</v>
      </c>
      <c r="D160" s="89">
        <f>ROUND(C160*D159,2)</f>
        <v>0</v>
      </c>
      <c r="E160" s="89">
        <f>ROUND(C160*E159,2)</f>
        <v>0</v>
      </c>
      <c r="F160" s="89">
        <f>ROUND(SUM(C160:E160)*F159,2)</f>
        <v>0</v>
      </c>
      <c r="G160" s="229">
        <f t="shared" ref="G160" si="140">SUM(C160:F160)</f>
        <v>0</v>
      </c>
      <c r="H160" s="70">
        <v>0</v>
      </c>
      <c r="I160" s="315"/>
      <c r="J160" s="89">
        <v>0</v>
      </c>
      <c r="K160" s="89">
        <f>ROUND(J160*K159,2)</f>
        <v>0</v>
      </c>
      <c r="L160" s="89">
        <f>ROUND(J160*L159,2)</f>
        <v>0</v>
      </c>
      <c r="M160" s="89">
        <f>ROUND(SUM(J160:L160)*M159,2)</f>
        <v>0</v>
      </c>
      <c r="N160" s="229">
        <f t="shared" ref="N160" si="141">SUM(J160:M160)</f>
        <v>0</v>
      </c>
      <c r="O160" s="70">
        <v>0</v>
      </c>
      <c r="P160" s="315"/>
      <c r="Q160" s="89">
        <v>0</v>
      </c>
      <c r="R160" s="89">
        <f>ROUND(Q160*R159,2)</f>
        <v>0</v>
      </c>
      <c r="S160" s="89">
        <f>ROUND(Q160*S159,2)</f>
        <v>0</v>
      </c>
      <c r="T160" s="89">
        <f>ROUND(SUM(Q160:S160)*T159,2)</f>
        <v>0</v>
      </c>
      <c r="U160" s="229">
        <f t="shared" ref="U160" si="142">SUM(Q160:T160)</f>
        <v>0</v>
      </c>
      <c r="V160" s="70">
        <v>0</v>
      </c>
      <c r="W160" s="315"/>
      <c r="X160" s="317"/>
      <c r="Y160" s="217"/>
      <c r="Z160" s="299"/>
      <c r="AA160" s="318"/>
      <c r="AB160" s="318"/>
      <c r="AC160" s="318"/>
      <c r="AD160" s="318"/>
      <c r="AE160" s="318"/>
      <c r="AF160" s="318"/>
      <c r="AG160" s="318"/>
      <c r="AH160" s="318"/>
      <c r="AI160" s="318"/>
      <c r="AJ160" s="318"/>
      <c r="AK160" s="301"/>
      <c r="AM160" s="317"/>
    </row>
    <row r="161" spans="1:39" ht="13" customHeight="1" x14ac:dyDescent="0.2">
      <c r="A161" s="299" t="s">
        <v>125</v>
      </c>
      <c r="B161" s="300" t="s">
        <v>98</v>
      </c>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218"/>
      <c r="Z161" s="299" t="str">
        <f>$A161</f>
        <v>3.1.3</v>
      </c>
      <c r="AA161" s="300" t="str">
        <f>$B$9</f>
        <v>Description</v>
      </c>
      <c r="AB161" s="300"/>
      <c r="AC161" s="300"/>
      <c r="AD161" s="300"/>
      <c r="AE161" s="300"/>
      <c r="AF161" s="300"/>
      <c r="AG161" s="300"/>
      <c r="AH161" s="300"/>
      <c r="AI161" s="300"/>
      <c r="AJ161" s="300"/>
      <c r="AK161" s="300"/>
      <c r="AM161" s="314" t="str">
        <f>$Z161</f>
        <v>3.1.3</v>
      </c>
    </row>
    <row r="162" spans="1:39" ht="13" customHeight="1" x14ac:dyDescent="0.2">
      <c r="A162" s="299"/>
      <c r="B162" s="225" t="s">
        <v>100</v>
      </c>
      <c r="C162" s="226"/>
      <c r="D162" s="226">
        <v>0</v>
      </c>
      <c r="E162" s="226">
        <v>0</v>
      </c>
      <c r="F162" s="226">
        <v>0</v>
      </c>
      <c r="G162" s="301"/>
      <c r="H162" s="301"/>
      <c r="I162" s="315">
        <f>(G163*H163)+(G165*H165)+(G167*H167)</f>
        <v>0</v>
      </c>
      <c r="J162" s="227" t="s">
        <v>100</v>
      </c>
      <c r="K162" s="226">
        <v>0</v>
      </c>
      <c r="L162" s="226">
        <v>0</v>
      </c>
      <c r="M162" s="226">
        <v>0</v>
      </c>
      <c r="N162" s="316"/>
      <c r="O162" s="316"/>
      <c r="P162" s="315">
        <f>(N163*O163)+(N165*O165)+(N167*O167)</f>
        <v>0</v>
      </c>
      <c r="Q162" s="227" t="s">
        <v>100</v>
      </c>
      <c r="R162" s="230">
        <v>0</v>
      </c>
      <c r="S162" s="230">
        <v>0</v>
      </c>
      <c r="T162" s="230">
        <v>0</v>
      </c>
      <c r="U162" s="316"/>
      <c r="V162" s="316"/>
      <c r="W162" s="315">
        <f>(U163*V163)+(U165*V165)+(U167*V167)</f>
        <v>0</v>
      </c>
      <c r="X162" s="317">
        <f>I162+P162+W162</f>
        <v>0</v>
      </c>
      <c r="Y162" s="50"/>
      <c r="Z162" s="299"/>
      <c r="AA162" s="300"/>
      <c r="AB162" s="300"/>
      <c r="AC162" s="300"/>
      <c r="AD162" s="300"/>
      <c r="AE162" s="300"/>
      <c r="AF162" s="300"/>
      <c r="AG162" s="300"/>
      <c r="AH162" s="300"/>
      <c r="AI162" s="300"/>
      <c r="AJ162" s="300"/>
      <c r="AK162" s="300"/>
      <c r="AM162" s="314"/>
    </row>
    <row r="163" spans="1:39" ht="13" customHeight="1" x14ac:dyDescent="0.25">
      <c r="A163" s="299"/>
      <c r="B163" s="72" t="s">
        <v>101</v>
      </c>
      <c r="C163" s="89">
        <v>0</v>
      </c>
      <c r="D163" s="89">
        <f>ROUND(C163*D162,2)</f>
        <v>0</v>
      </c>
      <c r="E163" s="89">
        <f>ROUND(C163*E162,2)</f>
        <v>0</v>
      </c>
      <c r="F163" s="89">
        <f>ROUND(SUM(C163:E163)*F162,2)</f>
        <v>0</v>
      </c>
      <c r="G163" s="229">
        <f>SUM(C163:F163)</f>
        <v>0</v>
      </c>
      <c r="H163" s="70">
        <v>0</v>
      </c>
      <c r="I163" s="315"/>
      <c r="J163" s="89">
        <v>0</v>
      </c>
      <c r="K163" s="89">
        <f>ROUND(J163*K162,2)</f>
        <v>0</v>
      </c>
      <c r="L163" s="89">
        <f>ROUND(J163*L162,2)</f>
        <v>0</v>
      </c>
      <c r="M163" s="89">
        <f>ROUND(SUM(J163:L163)*M162,2)</f>
        <v>0</v>
      </c>
      <c r="N163" s="229">
        <f>SUM(J163:M163)</f>
        <v>0</v>
      </c>
      <c r="O163" s="70">
        <v>0</v>
      </c>
      <c r="P163" s="315"/>
      <c r="Q163" s="89">
        <v>0</v>
      </c>
      <c r="R163" s="89">
        <f>ROUND(Q163*R162,2)</f>
        <v>0</v>
      </c>
      <c r="S163" s="89">
        <f>ROUND(Q163*S162,2)</f>
        <v>0</v>
      </c>
      <c r="T163" s="89">
        <f>ROUND(SUM(Q163:S163)*T162,2)</f>
        <v>0</v>
      </c>
      <c r="U163" s="229">
        <f t="shared" ref="U163" si="143">SUM(Q163:T163)</f>
        <v>0</v>
      </c>
      <c r="V163" s="70">
        <v>0</v>
      </c>
      <c r="W163" s="315"/>
      <c r="X163" s="317"/>
      <c r="Y163" s="217"/>
      <c r="Z163" s="299"/>
      <c r="AA163" s="318">
        <v>0</v>
      </c>
      <c r="AB163" s="318">
        <v>0</v>
      </c>
      <c r="AC163" s="318">
        <v>0</v>
      </c>
      <c r="AD163" s="318">
        <v>0</v>
      </c>
      <c r="AE163" s="318">
        <f>SUM(AA163:AD167)</f>
        <v>0</v>
      </c>
      <c r="AF163" s="318">
        <v>0</v>
      </c>
      <c r="AG163" s="318">
        <v>0</v>
      </c>
      <c r="AH163" s="318">
        <v>0</v>
      </c>
      <c r="AI163" s="318">
        <f>SUM(AF163:AH167)</f>
        <v>0</v>
      </c>
      <c r="AJ163" s="318">
        <v>0</v>
      </c>
      <c r="AK163" s="301">
        <f>AE163+AI163+AJ163</f>
        <v>0</v>
      </c>
      <c r="AM163" s="317">
        <f>X162+AK163</f>
        <v>0</v>
      </c>
    </row>
    <row r="164" spans="1:39" ht="13" customHeight="1" x14ac:dyDescent="0.2">
      <c r="A164" s="299"/>
      <c r="B164" s="225" t="s">
        <v>100</v>
      </c>
      <c r="C164" s="226"/>
      <c r="D164" s="226">
        <v>0</v>
      </c>
      <c r="E164" s="226">
        <v>0</v>
      </c>
      <c r="F164" s="226">
        <v>0</v>
      </c>
      <c r="G164" s="301"/>
      <c r="H164" s="301"/>
      <c r="I164" s="315"/>
      <c r="J164" s="227" t="s">
        <v>100</v>
      </c>
      <c r="K164" s="226">
        <v>0</v>
      </c>
      <c r="L164" s="226">
        <v>0</v>
      </c>
      <c r="M164" s="226">
        <v>0</v>
      </c>
      <c r="N164" s="301"/>
      <c r="O164" s="301"/>
      <c r="P164" s="315"/>
      <c r="Q164" s="227" t="s">
        <v>100</v>
      </c>
      <c r="R164" s="226">
        <v>0</v>
      </c>
      <c r="S164" s="226">
        <v>0</v>
      </c>
      <c r="T164" s="226">
        <v>0</v>
      </c>
      <c r="U164" s="301"/>
      <c r="V164" s="301"/>
      <c r="W164" s="315"/>
      <c r="X164" s="317"/>
      <c r="Y164" s="217"/>
      <c r="Z164" s="299"/>
      <c r="AA164" s="318"/>
      <c r="AB164" s="318"/>
      <c r="AC164" s="318"/>
      <c r="AD164" s="318"/>
      <c r="AE164" s="318"/>
      <c r="AF164" s="318"/>
      <c r="AG164" s="318"/>
      <c r="AH164" s="318"/>
      <c r="AI164" s="318"/>
      <c r="AJ164" s="318"/>
      <c r="AK164" s="301"/>
      <c r="AM164" s="317"/>
    </row>
    <row r="165" spans="1:39" ht="13" customHeight="1" x14ac:dyDescent="0.25">
      <c r="A165" s="299"/>
      <c r="B165" s="72" t="s">
        <v>102</v>
      </c>
      <c r="C165" s="89">
        <v>0</v>
      </c>
      <c r="D165" s="89">
        <f>ROUND(C165*D164,2)</f>
        <v>0</v>
      </c>
      <c r="E165" s="89">
        <f>ROUND(C165*E164,2)</f>
        <v>0</v>
      </c>
      <c r="F165" s="89">
        <f>ROUND(SUM(C165:E165)*F164,2)</f>
        <v>0</v>
      </c>
      <c r="G165" s="229">
        <f t="shared" ref="G165" si="144">SUM(C165:F165)</f>
        <v>0</v>
      </c>
      <c r="H165" s="70">
        <v>0</v>
      </c>
      <c r="I165" s="315"/>
      <c r="J165" s="89">
        <v>0</v>
      </c>
      <c r="K165" s="89">
        <f>ROUND(J165*K164,2)</f>
        <v>0</v>
      </c>
      <c r="L165" s="89">
        <f>ROUND(J165*L164,2)</f>
        <v>0</v>
      </c>
      <c r="M165" s="89">
        <f>ROUND(SUM(J165:L165)*M164,2)</f>
        <v>0</v>
      </c>
      <c r="N165" s="229">
        <f t="shared" ref="N165" si="145">SUM(J165:M165)</f>
        <v>0</v>
      </c>
      <c r="O165" s="70">
        <v>0</v>
      </c>
      <c r="P165" s="315"/>
      <c r="Q165" s="89">
        <v>0</v>
      </c>
      <c r="R165" s="89">
        <f>ROUND(Q165*R164,2)</f>
        <v>0</v>
      </c>
      <c r="S165" s="89">
        <f>ROUND(Q165*S164,2)</f>
        <v>0</v>
      </c>
      <c r="T165" s="89">
        <f>ROUND(SUM(Q165:S165)*T164,2)</f>
        <v>0</v>
      </c>
      <c r="U165" s="229">
        <f t="shared" ref="U165" si="146">SUM(Q165:T165)</f>
        <v>0</v>
      </c>
      <c r="V165" s="70">
        <v>0</v>
      </c>
      <c r="W165" s="315"/>
      <c r="X165" s="317"/>
      <c r="Y165" s="217"/>
      <c r="Z165" s="299"/>
      <c r="AA165" s="318"/>
      <c r="AB165" s="318"/>
      <c r="AC165" s="318"/>
      <c r="AD165" s="318"/>
      <c r="AE165" s="318"/>
      <c r="AF165" s="318"/>
      <c r="AG165" s="318"/>
      <c r="AH165" s="318"/>
      <c r="AI165" s="318"/>
      <c r="AJ165" s="318"/>
      <c r="AK165" s="301"/>
      <c r="AM165" s="317"/>
    </row>
    <row r="166" spans="1:39" ht="13" customHeight="1" x14ac:dyDescent="0.2">
      <c r="A166" s="299"/>
      <c r="B166" s="225" t="s">
        <v>100</v>
      </c>
      <c r="C166" s="226"/>
      <c r="D166" s="226">
        <v>0</v>
      </c>
      <c r="E166" s="226">
        <v>0</v>
      </c>
      <c r="F166" s="226">
        <v>0</v>
      </c>
      <c r="G166" s="301"/>
      <c r="H166" s="301"/>
      <c r="I166" s="315"/>
      <c r="J166" s="227" t="s">
        <v>100</v>
      </c>
      <c r="K166" s="226">
        <v>0</v>
      </c>
      <c r="L166" s="226">
        <v>0</v>
      </c>
      <c r="M166" s="226">
        <v>0</v>
      </c>
      <c r="N166" s="301"/>
      <c r="O166" s="301"/>
      <c r="P166" s="315"/>
      <c r="Q166" s="227" t="s">
        <v>100</v>
      </c>
      <c r="R166" s="226">
        <v>0</v>
      </c>
      <c r="S166" s="226">
        <v>0</v>
      </c>
      <c r="T166" s="226">
        <v>0</v>
      </c>
      <c r="U166" s="301"/>
      <c r="V166" s="301"/>
      <c r="W166" s="315"/>
      <c r="X166" s="317"/>
      <c r="Y166" s="217"/>
      <c r="Z166" s="299"/>
      <c r="AA166" s="318"/>
      <c r="AB166" s="318"/>
      <c r="AC166" s="318"/>
      <c r="AD166" s="318"/>
      <c r="AE166" s="318"/>
      <c r="AF166" s="318"/>
      <c r="AG166" s="318"/>
      <c r="AH166" s="318"/>
      <c r="AI166" s="318"/>
      <c r="AJ166" s="318"/>
      <c r="AK166" s="301"/>
      <c r="AM166" s="317"/>
    </row>
    <row r="167" spans="1:39" ht="13" customHeight="1" x14ac:dyDescent="0.25">
      <c r="A167" s="299"/>
      <c r="B167" s="72" t="s">
        <v>103</v>
      </c>
      <c r="C167" s="89">
        <v>0</v>
      </c>
      <c r="D167" s="89">
        <f>ROUND(C167*D166,2)</f>
        <v>0</v>
      </c>
      <c r="E167" s="89">
        <f>ROUND(C167*E166,2)</f>
        <v>0</v>
      </c>
      <c r="F167" s="89">
        <f>ROUND(SUM(C167:E167)*F166,2)</f>
        <v>0</v>
      </c>
      <c r="G167" s="229">
        <f t="shared" ref="G167" si="147">SUM(C167:F167)</f>
        <v>0</v>
      </c>
      <c r="H167" s="70">
        <v>0</v>
      </c>
      <c r="I167" s="315"/>
      <c r="J167" s="89">
        <v>0</v>
      </c>
      <c r="K167" s="89">
        <f>ROUND(J167*K166,2)</f>
        <v>0</v>
      </c>
      <c r="L167" s="89">
        <f>ROUND(J167*L166,2)</f>
        <v>0</v>
      </c>
      <c r="M167" s="89">
        <f>ROUND(SUM(J167:L167)*M166,2)</f>
        <v>0</v>
      </c>
      <c r="N167" s="229">
        <f t="shared" ref="N167" si="148">SUM(J167:M167)</f>
        <v>0</v>
      </c>
      <c r="O167" s="70">
        <v>0</v>
      </c>
      <c r="P167" s="315"/>
      <c r="Q167" s="89">
        <v>0</v>
      </c>
      <c r="R167" s="89">
        <f>ROUND(Q167*R166,2)</f>
        <v>0</v>
      </c>
      <c r="S167" s="89">
        <f>ROUND(Q167*S166,2)</f>
        <v>0</v>
      </c>
      <c r="T167" s="89">
        <f>ROUND(SUM(Q167:S167)*T166,2)</f>
        <v>0</v>
      </c>
      <c r="U167" s="229">
        <f t="shared" ref="U167" si="149">SUM(Q167:T167)</f>
        <v>0</v>
      </c>
      <c r="V167" s="70">
        <v>0</v>
      </c>
      <c r="W167" s="315"/>
      <c r="X167" s="317"/>
      <c r="Y167" s="217"/>
      <c r="Z167" s="299"/>
      <c r="AA167" s="318"/>
      <c r="AB167" s="318"/>
      <c r="AC167" s="318"/>
      <c r="AD167" s="318"/>
      <c r="AE167" s="318"/>
      <c r="AF167" s="318"/>
      <c r="AG167" s="318"/>
      <c r="AH167" s="318"/>
      <c r="AI167" s="318"/>
      <c r="AJ167" s="318"/>
      <c r="AK167" s="301"/>
      <c r="AM167" s="317"/>
    </row>
    <row r="168" spans="1:39" ht="22.5" customHeight="1" x14ac:dyDescent="0.2">
      <c r="A168" s="78">
        <v>3.2</v>
      </c>
      <c r="B168" s="319" t="s">
        <v>98</v>
      </c>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218"/>
      <c r="Z168" s="78">
        <f>$A168</f>
        <v>3.2</v>
      </c>
      <c r="AA168" s="319" t="str">
        <f>$B$30</f>
        <v>Description</v>
      </c>
      <c r="AB168" s="319"/>
      <c r="AC168" s="319"/>
      <c r="AD168" s="319"/>
      <c r="AE168" s="319"/>
      <c r="AF168" s="319"/>
      <c r="AG168" s="319"/>
      <c r="AH168" s="319"/>
      <c r="AI168" s="319"/>
      <c r="AJ168" s="319"/>
      <c r="AK168" s="319"/>
      <c r="AM168" s="78">
        <f>$Z168</f>
        <v>3.2</v>
      </c>
    </row>
    <row r="169" spans="1:39" ht="13" customHeight="1" x14ac:dyDescent="0.2">
      <c r="A169" s="299" t="s">
        <v>126</v>
      </c>
      <c r="B169" s="300" t="s">
        <v>98</v>
      </c>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77"/>
      <c r="Z169" s="299" t="str">
        <f>$A169</f>
        <v>3.2.1</v>
      </c>
      <c r="AA169" s="300" t="str">
        <f>$B$9</f>
        <v>Description</v>
      </c>
      <c r="AB169" s="300"/>
      <c r="AC169" s="300"/>
      <c r="AD169" s="300"/>
      <c r="AE169" s="300"/>
      <c r="AF169" s="300"/>
      <c r="AG169" s="300"/>
      <c r="AH169" s="300"/>
      <c r="AI169" s="300"/>
      <c r="AJ169" s="300"/>
      <c r="AK169" s="300"/>
      <c r="AM169" s="314" t="str">
        <f>$Z169</f>
        <v>3.2.1</v>
      </c>
    </row>
    <row r="170" spans="1:39" ht="13" customHeight="1" x14ac:dyDescent="0.2">
      <c r="A170" s="299"/>
      <c r="B170" s="225" t="s">
        <v>100</v>
      </c>
      <c r="C170" s="226"/>
      <c r="D170" s="226">
        <v>0</v>
      </c>
      <c r="E170" s="226">
        <v>0</v>
      </c>
      <c r="F170" s="226">
        <v>0</v>
      </c>
      <c r="G170" s="301"/>
      <c r="H170" s="301"/>
      <c r="I170" s="315">
        <f>(G171*H171)+(G173*H173)+(G175*H175)</f>
        <v>0</v>
      </c>
      <c r="J170" s="227" t="s">
        <v>100</v>
      </c>
      <c r="K170" s="226">
        <v>0</v>
      </c>
      <c r="L170" s="226">
        <v>0</v>
      </c>
      <c r="M170" s="226">
        <v>0</v>
      </c>
      <c r="N170" s="316"/>
      <c r="O170" s="316"/>
      <c r="P170" s="315">
        <f>(N171*O171)+(N173*O173)+(N175*O175)</f>
        <v>0</v>
      </c>
      <c r="Q170" s="227" t="s">
        <v>100</v>
      </c>
      <c r="R170" s="226">
        <v>0</v>
      </c>
      <c r="S170" s="226">
        <v>0</v>
      </c>
      <c r="T170" s="226">
        <v>0</v>
      </c>
      <c r="U170" s="316"/>
      <c r="V170" s="316"/>
      <c r="W170" s="315">
        <f>(U171*V171)+(U173*V173)+(U175*V175)</f>
        <v>0</v>
      </c>
      <c r="X170" s="317">
        <f>I170+P170+W170</f>
        <v>0</v>
      </c>
      <c r="Y170" s="50"/>
      <c r="Z170" s="299"/>
      <c r="AA170" s="300"/>
      <c r="AB170" s="300"/>
      <c r="AC170" s="300"/>
      <c r="AD170" s="300"/>
      <c r="AE170" s="300"/>
      <c r="AF170" s="300"/>
      <c r="AG170" s="300"/>
      <c r="AH170" s="300"/>
      <c r="AI170" s="300"/>
      <c r="AJ170" s="300"/>
      <c r="AK170" s="300"/>
      <c r="AM170" s="314"/>
    </row>
    <row r="171" spans="1:39" ht="13" customHeight="1" x14ac:dyDescent="0.25">
      <c r="A171" s="299"/>
      <c r="B171" s="228" t="s">
        <v>101</v>
      </c>
      <c r="C171" s="89">
        <v>0</v>
      </c>
      <c r="D171" s="89">
        <f>ROUND(C171*D170,2)</f>
        <v>0</v>
      </c>
      <c r="E171" s="89">
        <f>ROUND(C171*E170,2)</f>
        <v>0</v>
      </c>
      <c r="F171" s="89">
        <f>ROUND(SUM(C171:E171)*F170,2)</f>
        <v>0</v>
      </c>
      <c r="G171" s="229">
        <f>SUM(C171:F171)</f>
        <v>0</v>
      </c>
      <c r="H171" s="70">
        <v>0</v>
      </c>
      <c r="I171" s="315"/>
      <c r="J171" s="89">
        <v>0</v>
      </c>
      <c r="K171" s="89">
        <f>ROUND(J171*K170,2)</f>
        <v>0</v>
      </c>
      <c r="L171" s="89">
        <f>ROUND(J171*L170,2)</f>
        <v>0</v>
      </c>
      <c r="M171" s="89">
        <f>ROUND(SUM(J171:L171)*M170,2)</f>
        <v>0</v>
      </c>
      <c r="N171" s="229">
        <f>SUM(J171:M171)</f>
        <v>0</v>
      </c>
      <c r="O171" s="70">
        <v>0</v>
      </c>
      <c r="P171" s="315"/>
      <c r="Q171" s="89">
        <v>0</v>
      </c>
      <c r="R171" s="89">
        <f>ROUND(Q171*R170,2)</f>
        <v>0</v>
      </c>
      <c r="S171" s="89">
        <f>ROUND(Q171*S170,2)</f>
        <v>0</v>
      </c>
      <c r="T171" s="89">
        <f>ROUND(SUM(Q171:S171)*T170,2)</f>
        <v>0</v>
      </c>
      <c r="U171" s="229">
        <f t="shared" ref="U171" si="150">SUM(Q171:T171)</f>
        <v>0</v>
      </c>
      <c r="V171" s="70">
        <v>0</v>
      </c>
      <c r="W171" s="315"/>
      <c r="X171" s="317"/>
      <c r="Y171" s="217"/>
      <c r="Z171" s="299"/>
      <c r="AA171" s="318">
        <v>0</v>
      </c>
      <c r="AB171" s="318">
        <v>0</v>
      </c>
      <c r="AC171" s="318">
        <v>0</v>
      </c>
      <c r="AD171" s="318">
        <v>0</v>
      </c>
      <c r="AE171" s="318">
        <f>SUM(AA171:AD175)</f>
        <v>0</v>
      </c>
      <c r="AF171" s="318">
        <v>0</v>
      </c>
      <c r="AG171" s="318">
        <v>0</v>
      </c>
      <c r="AH171" s="318">
        <v>0</v>
      </c>
      <c r="AI171" s="318">
        <f>SUM(AF171:AH175)</f>
        <v>0</v>
      </c>
      <c r="AJ171" s="318">
        <v>0</v>
      </c>
      <c r="AK171" s="301">
        <f>AE171+AI171+AJ171</f>
        <v>0</v>
      </c>
      <c r="AM171" s="317">
        <f>X170+AK171</f>
        <v>0</v>
      </c>
    </row>
    <row r="172" spans="1:39" ht="13" customHeight="1" x14ac:dyDescent="0.2">
      <c r="A172" s="299"/>
      <c r="B172" s="225" t="s">
        <v>100</v>
      </c>
      <c r="C172" s="226"/>
      <c r="D172" s="226">
        <v>0</v>
      </c>
      <c r="E172" s="226">
        <v>0</v>
      </c>
      <c r="F172" s="226">
        <v>0</v>
      </c>
      <c r="G172" s="301"/>
      <c r="H172" s="301"/>
      <c r="I172" s="315"/>
      <c r="J172" s="227" t="s">
        <v>100</v>
      </c>
      <c r="K172" s="226">
        <v>0</v>
      </c>
      <c r="L172" s="226">
        <v>0</v>
      </c>
      <c r="M172" s="226">
        <v>0</v>
      </c>
      <c r="N172" s="301"/>
      <c r="O172" s="301"/>
      <c r="P172" s="315"/>
      <c r="Q172" s="227" t="s">
        <v>100</v>
      </c>
      <c r="R172" s="226">
        <v>0</v>
      </c>
      <c r="S172" s="226">
        <v>0</v>
      </c>
      <c r="T172" s="226">
        <v>0</v>
      </c>
      <c r="U172" s="301"/>
      <c r="V172" s="301"/>
      <c r="W172" s="315"/>
      <c r="X172" s="317"/>
      <c r="Y172" s="217"/>
      <c r="Z172" s="299"/>
      <c r="AA172" s="318"/>
      <c r="AB172" s="318"/>
      <c r="AC172" s="318"/>
      <c r="AD172" s="318"/>
      <c r="AE172" s="318"/>
      <c r="AF172" s="318"/>
      <c r="AG172" s="318"/>
      <c r="AH172" s="318"/>
      <c r="AI172" s="318"/>
      <c r="AJ172" s="318"/>
      <c r="AK172" s="301"/>
      <c r="AM172" s="317"/>
    </row>
    <row r="173" spans="1:39" ht="13" customHeight="1" x14ac:dyDescent="0.25">
      <c r="A173" s="299"/>
      <c r="B173" s="228" t="s">
        <v>102</v>
      </c>
      <c r="C173" s="89">
        <v>0</v>
      </c>
      <c r="D173" s="89">
        <f>ROUND(C173*D172,2)</f>
        <v>0</v>
      </c>
      <c r="E173" s="89">
        <f>ROUND(C173*E172,2)</f>
        <v>0</v>
      </c>
      <c r="F173" s="89">
        <f>ROUND(SUM(C173:E173)*F172,2)</f>
        <v>0</v>
      </c>
      <c r="G173" s="229">
        <f t="shared" ref="G173" si="151">SUM(C173:F173)</f>
        <v>0</v>
      </c>
      <c r="H173" s="70">
        <v>0</v>
      </c>
      <c r="I173" s="315"/>
      <c r="J173" s="89">
        <v>0</v>
      </c>
      <c r="K173" s="89">
        <f>ROUND(J173*K172,2)</f>
        <v>0</v>
      </c>
      <c r="L173" s="89">
        <f>ROUND(J173*L172,2)</f>
        <v>0</v>
      </c>
      <c r="M173" s="89">
        <f>ROUND(SUM(J173:L173)*M172,2)</f>
        <v>0</v>
      </c>
      <c r="N173" s="229">
        <f t="shared" ref="N173" si="152">SUM(J173:M173)</f>
        <v>0</v>
      </c>
      <c r="O173" s="70">
        <v>0</v>
      </c>
      <c r="P173" s="315"/>
      <c r="Q173" s="89">
        <v>0</v>
      </c>
      <c r="R173" s="89">
        <f>ROUND(Q173*R172,2)</f>
        <v>0</v>
      </c>
      <c r="S173" s="89">
        <f>ROUND(Q173*S172,2)</f>
        <v>0</v>
      </c>
      <c r="T173" s="89">
        <f>ROUND(SUM(Q173:S173)*T172,2)</f>
        <v>0</v>
      </c>
      <c r="U173" s="229">
        <f t="shared" ref="U173" si="153">SUM(Q173:T173)</f>
        <v>0</v>
      </c>
      <c r="V173" s="70">
        <v>0</v>
      </c>
      <c r="W173" s="315"/>
      <c r="X173" s="317"/>
      <c r="Y173" s="217"/>
      <c r="Z173" s="299"/>
      <c r="AA173" s="318"/>
      <c r="AB173" s="318"/>
      <c r="AC173" s="318"/>
      <c r="AD173" s="318"/>
      <c r="AE173" s="318"/>
      <c r="AF173" s="318"/>
      <c r="AG173" s="318"/>
      <c r="AH173" s="318"/>
      <c r="AI173" s="318"/>
      <c r="AJ173" s="318"/>
      <c r="AK173" s="301"/>
      <c r="AM173" s="317"/>
    </row>
    <row r="174" spans="1:39" ht="13" customHeight="1" x14ac:dyDescent="0.2">
      <c r="A174" s="299"/>
      <c r="B174" s="225" t="s">
        <v>100</v>
      </c>
      <c r="C174" s="226"/>
      <c r="D174" s="226">
        <v>0</v>
      </c>
      <c r="E174" s="226">
        <v>0</v>
      </c>
      <c r="F174" s="226">
        <v>0</v>
      </c>
      <c r="G174" s="301"/>
      <c r="H174" s="301"/>
      <c r="I174" s="315"/>
      <c r="J174" s="227" t="s">
        <v>100</v>
      </c>
      <c r="K174" s="226">
        <v>0</v>
      </c>
      <c r="L174" s="226">
        <v>0</v>
      </c>
      <c r="M174" s="226">
        <v>0</v>
      </c>
      <c r="N174" s="301"/>
      <c r="O174" s="301"/>
      <c r="P174" s="315"/>
      <c r="Q174" s="227" t="s">
        <v>100</v>
      </c>
      <c r="R174" s="226">
        <v>0</v>
      </c>
      <c r="S174" s="226">
        <v>0</v>
      </c>
      <c r="T174" s="226">
        <v>0</v>
      </c>
      <c r="U174" s="301"/>
      <c r="V174" s="301"/>
      <c r="W174" s="315"/>
      <c r="X174" s="317"/>
      <c r="Y174" s="217"/>
      <c r="Z174" s="299"/>
      <c r="AA174" s="318"/>
      <c r="AB174" s="318"/>
      <c r="AC174" s="318"/>
      <c r="AD174" s="318"/>
      <c r="AE174" s="318"/>
      <c r="AF174" s="318"/>
      <c r="AG174" s="318"/>
      <c r="AH174" s="318"/>
      <c r="AI174" s="318"/>
      <c r="AJ174" s="318"/>
      <c r="AK174" s="301"/>
      <c r="AM174" s="317"/>
    </row>
    <row r="175" spans="1:39" ht="13" customHeight="1" x14ac:dyDescent="0.25">
      <c r="A175" s="299"/>
      <c r="B175" s="228" t="s">
        <v>103</v>
      </c>
      <c r="C175" s="89">
        <v>0</v>
      </c>
      <c r="D175" s="89">
        <f>ROUND(C175*D174,2)</f>
        <v>0</v>
      </c>
      <c r="E175" s="89">
        <f>ROUND(C175*E174,2)</f>
        <v>0</v>
      </c>
      <c r="F175" s="89">
        <f>ROUND(SUM(C175:E175)*F174,2)</f>
        <v>0</v>
      </c>
      <c r="G175" s="229">
        <f t="shared" ref="G175" si="154">SUM(C175:F175)</f>
        <v>0</v>
      </c>
      <c r="H175" s="70">
        <v>0</v>
      </c>
      <c r="I175" s="315"/>
      <c r="J175" s="89">
        <v>0</v>
      </c>
      <c r="K175" s="89">
        <f>ROUND(J175*K174,2)</f>
        <v>0</v>
      </c>
      <c r="L175" s="89">
        <f>ROUND(J175*L174,2)</f>
        <v>0</v>
      </c>
      <c r="M175" s="89">
        <f>ROUND(SUM(J175:L175)*M174,2)</f>
        <v>0</v>
      </c>
      <c r="N175" s="229">
        <f t="shared" ref="N175" si="155">SUM(J175:M175)</f>
        <v>0</v>
      </c>
      <c r="O175" s="70">
        <v>0</v>
      </c>
      <c r="P175" s="315"/>
      <c r="Q175" s="89">
        <v>0</v>
      </c>
      <c r="R175" s="89">
        <f>ROUND(Q175*R174,2)</f>
        <v>0</v>
      </c>
      <c r="S175" s="89">
        <f>ROUND(Q175*S174,2)</f>
        <v>0</v>
      </c>
      <c r="T175" s="89">
        <f>ROUND(SUM(Q175:S175)*T174,2)</f>
        <v>0</v>
      </c>
      <c r="U175" s="229">
        <f t="shared" ref="U175" si="156">SUM(Q175:T175)</f>
        <v>0</v>
      </c>
      <c r="V175" s="70">
        <v>0</v>
      </c>
      <c r="W175" s="315"/>
      <c r="X175" s="317"/>
      <c r="Y175" s="217"/>
      <c r="Z175" s="299"/>
      <c r="AA175" s="318"/>
      <c r="AB175" s="318"/>
      <c r="AC175" s="318"/>
      <c r="AD175" s="318"/>
      <c r="AE175" s="318"/>
      <c r="AF175" s="318"/>
      <c r="AG175" s="318"/>
      <c r="AH175" s="318"/>
      <c r="AI175" s="318"/>
      <c r="AJ175" s="318"/>
      <c r="AK175" s="301"/>
      <c r="AM175" s="317"/>
    </row>
    <row r="176" spans="1:39" ht="13" customHeight="1" x14ac:dyDescent="0.2">
      <c r="A176" s="299" t="s">
        <v>127</v>
      </c>
      <c r="B176" s="300" t="s">
        <v>98</v>
      </c>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218"/>
      <c r="Z176" s="299" t="str">
        <f>$A176</f>
        <v>3.2.2</v>
      </c>
      <c r="AA176" s="300" t="str">
        <f>$B$16</f>
        <v>Description</v>
      </c>
      <c r="AB176" s="300"/>
      <c r="AC176" s="300"/>
      <c r="AD176" s="300"/>
      <c r="AE176" s="300"/>
      <c r="AF176" s="300"/>
      <c r="AG176" s="300"/>
      <c r="AH176" s="300"/>
      <c r="AI176" s="300"/>
      <c r="AJ176" s="300"/>
      <c r="AK176" s="300"/>
      <c r="AM176" s="314" t="str">
        <f>$Z176</f>
        <v>3.2.2</v>
      </c>
    </row>
    <row r="177" spans="1:39" ht="12.75" customHeight="1" x14ac:dyDescent="0.2">
      <c r="A177" s="299"/>
      <c r="B177" s="225" t="s">
        <v>100</v>
      </c>
      <c r="C177" s="226"/>
      <c r="D177" s="226">
        <v>0</v>
      </c>
      <c r="E177" s="226">
        <v>0</v>
      </c>
      <c r="F177" s="226">
        <v>0</v>
      </c>
      <c r="G177" s="301"/>
      <c r="H177" s="301"/>
      <c r="I177" s="315">
        <f>(G178*H178)+(G180*H180)+(G182*H182)</f>
        <v>0</v>
      </c>
      <c r="J177" s="227" t="s">
        <v>100</v>
      </c>
      <c r="K177" s="226">
        <v>0</v>
      </c>
      <c r="L177" s="226">
        <v>0</v>
      </c>
      <c r="M177" s="226">
        <v>0</v>
      </c>
      <c r="N177" s="316"/>
      <c r="O177" s="316"/>
      <c r="P177" s="315">
        <f>(N178*O178)+(N180*O180)+(N182*O182)</f>
        <v>0</v>
      </c>
      <c r="Q177" s="227" t="s">
        <v>100</v>
      </c>
      <c r="R177" s="226">
        <v>0</v>
      </c>
      <c r="S177" s="226">
        <v>0</v>
      </c>
      <c r="T177" s="226">
        <v>0</v>
      </c>
      <c r="U177" s="316"/>
      <c r="V177" s="316"/>
      <c r="W177" s="315">
        <f>(U178*V178)+(U180*V180)+(U182*V182)</f>
        <v>0</v>
      </c>
      <c r="X177" s="317">
        <f>I177+P177+W177</f>
        <v>0</v>
      </c>
      <c r="Y177" s="50"/>
      <c r="Z177" s="299"/>
      <c r="AA177" s="300"/>
      <c r="AB177" s="300"/>
      <c r="AC177" s="300"/>
      <c r="AD177" s="300"/>
      <c r="AE177" s="300"/>
      <c r="AF177" s="300"/>
      <c r="AG177" s="300"/>
      <c r="AH177" s="300"/>
      <c r="AI177" s="300"/>
      <c r="AJ177" s="300"/>
      <c r="AK177" s="300"/>
      <c r="AM177" s="314"/>
    </row>
    <row r="178" spans="1:39" ht="12.75" customHeight="1" x14ac:dyDescent="0.25">
      <c r="A178" s="299"/>
      <c r="B178" s="72" t="s">
        <v>101</v>
      </c>
      <c r="C178" s="89">
        <v>0</v>
      </c>
      <c r="D178" s="89">
        <f>ROUND(C178*D177,2)</f>
        <v>0</v>
      </c>
      <c r="E178" s="89">
        <f>ROUND(C178*E177,2)</f>
        <v>0</v>
      </c>
      <c r="F178" s="89">
        <f>ROUND(SUM(C178:E178)*F177,2)</f>
        <v>0</v>
      </c>
      <c r="G178" s="229">
        <f>SUM(C178:F178)</f>
        <v>0</v>
      </c>
      <c r="H178" s="70">
        <v>0</v>
      </c>
      <c r="I178" s="315"/>
      <c r="J178" s="89">
        <v>0</v>
      </c>
      <c r="K178" s="89">
        <f>ROUND(J178*K177,2)</f>
        <v>0</v>
      </c>
      <c r="L178" s="89">
        <f>ROUND(J178*L177,2)</f>
        <v>0</v>
      </c>
      <c r="M178" s="89">
        <f>ROUND(SUM(J178:L178)*M177,2)</f>
        <v>0</v>
      </c>
      <c r="N178" s="229">
        <f>SUM(J178:M178)</f>
        <v>0</v>
      </c>
      <c r="O178" s="70">
        <v>0</v>
      </c>
      <c r="P178" s="315"/>
      <c r="Q178" s="89">
        <v>0</v>
      </c>
      <c r="R178" s="89">
        <f>ROUND(Q178*R177,2)</f>
        <v>0</v>
      </c>
      <c r="S178" s="89">
        <f>ROUND(Q178*S177,2)</f>
        <v>0</v>
      </c>
      <c r="T178" s="89">
        <f>ROUND(SUM(Q178:S178)*T177,2)</f>
        <v>0</v>
      </c>
      <c r="U178" s="229">
        <f t="shared" ref="U178" si="157">SUM(Q178:T178)</f>
        <v>0</v>
      </c>
      <c r="V178" s="70">
        <v>0</v>
      </c>
      <c r="W178" s="315"/>
      <c r="X178" s="317"/>
      <c r="Y178" s="217"/>
      <c r="Z178" s="299"/>
      <c r="AA178" s="318">
        <v>0</v>
      </c>
      <c r="AB178" s="318">
        <v>0</v>
      </c>
      <c r="AC178" s="318">
        <v>0</v>
      </c>
      <c r="AD178" s="318">
        <v>0</v>
      </c>
      <c r="AE178" s="318">
        <f>SUM(AA178:AD182)</f>
        <v>0</v>
      </c>
      <c r="AF178" s="318">
        <v>0</v>
      </c>
      <c r="AG178" s="318">
        <v>0</v>
      </c>
      <c r="AH178" s="318">
        <v>0</v>
      </c>
      <c r="AI178" s="318">
        <f>SUM(AF178:AH182)</f>
        <v>0</v>
      </c>
      <c r="AJ178" s="318">
        <v>0</v>
      </c>
      <c r="AK178" s="301">
        <f>AE178+AI178+AJ178</f>
        <v>0</v>
      </c>
      <c r="AM178" s="317">
        <f>X177+AK178</f>
        <v>0</v>
      </c>
    </row>
    <row r="179" spans="1:39" ht="12.75" customHeight="1" x14ac:dyDescent="0.2">
      <c r="A179" s="299"/>
      <c r="B179" s="225" t="s">
        <v>100</v>
      </c>
      <c r="C179" s="226"/>
      <c r="D179" s="226">
        <v>0</v>
      </c>
      <c r="E179" s="226">
        <v>0</v>
      </c>
      <c r="F179" s="226">
        <v>0</v>
      </c>
      <c r="G179" s="301"/>
      <c r="H179" s="301"/>
      <c r="I179" s="315"/>
      <c r="J179" s="227" t="s">
        <v>100</v>
      </c>
      <c r="K179" s="226">
        <v>0</v>
      </c>
      <c r="L179" s="226">
        <v>0</v>
      </c>
      <c r="M179" s="226">
        <v>0</v>
      </c>
      <c r="N179" s="301"/>
      <c r="O179" s="301"/>
      <c r="P179" s="315"/>
      <c r="Q179" s="227" t="s">
        <v>100</v>
      </c>
      <c r="R179" s="226">
        <v>0</v>
      </c>
      <c r="S179" s="226">
        <v>0</v>
      </c>
      <c r="T179" s="226">
        <v>0</v>
      </c>
      <c r="U179" s="301"/>
      <c r="V179" s="301"/>
      <c r="W179" s="315"/>
      <c r="X179" s="317"/>
      <c r="Y179" s="217"/>
      <c r="Z179" s="299"/>
      <c r="AA179" s="318"/>
      <c r="AB179" s="318"/>
      <c r="AC179" s="318"/>
      <c r="AD179" s="318"/>
      <c r="AE179" s="318"/>
      <c r="AF179" s="318"/>
      <c r="AG179" s="318"/>
      <c r="AH179" s="318"/>
      <c r="AI179" s="318"/>
      <c r="AJ179" s="318"/>
      <c r="AK179" s="301"/>
      <c r="AM179" s="317"/>
    </row>
    <row r="180" spans="1:39" ht="12.75" customHeight="1" x14ac:dyDescent="0.25">
      <c r="A180" s="299"/>
      <c r="B180" s="72" t="s">
        <v>102</v>
      </c>
      <c r="C180" s="89">
        <v>0</v>
      </c>
      <c r="D180" s="89">
        <f>ROUND(C180*D179,2)</f>
        <v>0</v>
      </c>
      <c r="E180" s="89">
        <f>ROUND(C180*E179,2)</f>
        <v>0</v>
      </c>
      <c r="F180" s="89">
        <f>ROUND(SUM(C180:E180)*F179,2)</f>
        <v>0</v>
      </c>
      <c r="G180" s="229">
        <f t="shared" ref="G180" si="158">SUM(C180:F180)</f>
        <v>0</v>
      </c>
      <c r="H180" s="70">
        <v>0</v>
      </c>
      <c r="I180" s="315"/>
      <c r="J180" s="89">
        <v>0</v>
      </c>
      <c r="K180" s="89">
        <f>ROUND(J180*K179,2)</f>
        <v>0</v>
      </c>
      <c r="L180" s="89">
        <f>ROUND(J180*L179,2)</f>
        <v>0</v>
      </c>
      <c r="M180" s="89">
        <f>ROUND(SUM(J180:L180)*M179,2)</f>
        <v>0</v>
      </c>
      <c r="N180" s="229">
        <f t="shared" ref="N180" si="159">SUM(J180:M180)</f>
        <v>0</v>
      </c>
      <c r="O180" s="70">
        <v>0</v>
      </c>
      <c r="P180" s="315"/>
      <c r="Q180" s="89">
        <v>0</v>
      </c>
      <c r="R180" s="89">
        <f>ROUND(Q180*R179,2)</f>
        <v>0</v>
      </c>
      <c r="S180" s="89">
        <f>ROUND(Q180*S179,2)</f>
        <v>0</v>
      </c>
      <c r="T180" s="89">
        <f>ROUND(SUM(Q180:S180)*T179,2)</f>
        <v>0</v>
      </c>
      <c r="U180" s="229">
        <f t="shared" ref="U180" si="160">SUM(Q180:T180)</f>
        <v>0</v>
      </c>
      <c r="V180" s="70">
        <v>0</v>
      </c>
      <c r="W180" s="315"/>
      <c r="X180" s="317"/>
      <c r="Y180" s="217"/>
      <c r="Z180" s="299"/>
      <c r="AA180" s="318"/>
      <c r="AB180" s="318"/>
      <c r="AC180" s="318"/>
      <c r="AD180" s="318"/>
      <c r="AE180" s="318"/>
      <c r="AF180" s="318"/>
      <c r="AG180" s="318"/>
      <c r="AH180" s="318"/>
      <c r="AI180" s="318"/>
      <c r="AJ180" s="318"/>
      <c r="AK180" s="301"/>
      <c r="AM180" s="317"/>
    </row>
    <row r="181" spans="1:39" ht="12.75" customHeight="1" x14ac:dyDescent="0.2">
      <c r="A181" s="299"/>
      <c r="B181" s="225" t="s">
        <v>100</v>
      </c>
      <c r="C181" s="226"/>
      <c r="D181" s="226">
        <v>0</v>
      </c>
      <c r="E181" s="226">
        <v>0</v>
      </c>
      <c r="F181" s="226">
        <v>0</v>
      </c>
      <c r="G181" s="301"/>
      <c r="H181" s="301"/>
      <c r="I181" s="315"/>
      <c r="J181" s="227" t="s">
        <v>100</v>
      </c>
      <c r="K181" s="226">
        <v>0</v>
      </c>
      <c r="L181" s="226">
        <v>0</v>
      </c>
      <c r="M181" s="226">
        <v>0</v>
      </c>
      <c r="N181" s="301"/>
      <c r="O181" s="301"/>
      <c r="P181" s="315"/>
      <c r="Q181" s="227" t="s">
        <v>100</v>
      </c>
      <c r="R181" s="226">
        <v>0</v>
      </c>
      <c r="S181" s="226">
        <v>0</v>
      </c>
      <c r="T181" s="226">
        <v>0</v>
      </c>
      <c r="U181" s="301"/>
      <c r="V181" s="301"/>
      <c r="W181" s="315"/>
      <c r="X181" s="317"/>
      <c r="Y181" s="217"/>
      <c r="Z181" s="299"/>
      <c r="AA181" s="318"/>
      <c r="AB181" s="318"/>
      <c r="AC181" s="318"/>
      <c r="AD181" s="318"/>
      <c r="AE181" s="318"/>
      <c r="AF181" s="318"/>
      <c r="AG181" s="318"/>
      <c r="AH181" s="318"/>
      <c r="AI181" s="318"/>
      <c r="AJ181" s="318"/>
      <c r="AK181" s="301"/>
      <c r="AM181" s="317"/>
    </row>
    <row r="182" spans="1:39" ht="13" customHeight="1" x14ac:dyDescent="0.25">
      <c r="A182" s="299"/>
      <c r="B182" s="72" t="s">
        <v>103</v>
      </c>
      <c r="C182" s="89">
        <v>0</v>
      </c>
      <c r="D182" s="89">
        <f>ROUND(C182*D181,2)</f>
        <v>0</v>
      </c>
      <c r="E182" s="89">
        <f>ROUND(C182*E181,2)</f>
        <v>0</v>
      </c>
      <c r="F182" s="89">
        <f>ROUND(SUM(C182:E182)*F181,2)</f>
        <v>0</v>
      </c>
      <c r="G182" s="229">
        <f t="shared" ref="G182" si="161">SUM(C182:F182)</f>
        <v>0</v>
      </c>
      <c r="H182" s="70">
        <v>0</v>
      </c>
      <c r="I182" s="315"/>
      <c r="J182" s="89">
        <v>0</v>
      </c>
      <c r="K182" s="89">
        <f>ROUND(J182*K181,2)</f>
        <v>0</v>
      </c>
      <c r="L182" s="89">
        <f>ROUND(J182*L181,2)</f>
        <v>0</v>
      </c>
      <c r="M182" s="89">
        <f>ROUND(SUM(J182:L182)*M181,2)</f>
        <v>0</v>
      </c>
      <c r="N182" s="229">
        <f t="shared" ref="N182" si="162">SUM(J182:M182)</f>
        <v>0</v>
      </c>
      <c r="O182" s="70">
        <v>0</v>
      </c>
      <c r="P182" s="315"/>
      <c r="Q182" s="89">
        <v>0</v>
      </c>
      <c r="R182" s="89">
        <f>ROUND(Q182*R181,2)</f>
        <v>0</v>
      </c>
      <c r="S182" s="89">
        <f>ROUND(Q182*S181,2)</f>
        <v>0</v>
      </c>
      <c r="T182" s="89">
        <f>ROUND(SUM(Q182:S182)*T181,2)</f>
        <v>0</v>
      </c>
      <c r="U182" s="229">
        <f t="shared" ref="U182" si="163">SUM(Q182:T182)</f>
        <v>0</v>
      </c>
      <c r="V182" s="70">
        <v>0</v>
      </c>
      <c r="W182" s="315"/>
      <c r="X182" s="317"/>
      <c r="Y182" s="217"/>
      <c r="Z182" s="299"/>
      <c r="AA182" s="318"/>
      <c r="AB182" s="318"/>
      <c r="AC182" s="318"/>
      <c r="AD182" s="318"/>
      <c r="AE182" s="318"/>
      <c r="AF182" s="318"/>
      <c r="AG182" s="318"/>
      <c r="AH182" s="318"/>
      <c r="AI182" s="318"/>
      <c r="AJ182" s="318"/>
      <c r="AK182" s="301"/>
      <c r="AM182" s="317"/>
    </row>
    <row r="183" spans="1:39" ht="13" customHeight="1" x14ac:dyDescent="0.2">
      <c r="A183" s="299" t="s">
        <v>128</v>
      </c>
      <c r="B183" s="300" t="s">
        <v>98</v>
      </c>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218"/>
      <c r="Z183" s="299" t="str">
        <f>$A183</f>
        <v>3.2.3</v>
      </c>
      <c r="AA183" s="300" t="str">
        <f>$B$9</f>
        <v>Description</v>
      </c>
      <c r="AB183" s="300"/>
      <c r="AC183" s="300"/>
      <c r="AD183" s="300"/>
      <c r="AE183" s="300"/>
      <c r="AF183" s="300"/>
      <c r="AG183" s="300"/>
      <c r="AH183" s="300"/>
      <c r="AI183" s="300"/>
      <c r="AJ183" s="300"/>
      <c r="AK183" s="300"/>
      <c r="AM183" s="314" t="str">
        <f>$Z183</f>
        <v>3.2.3</v>
      </c>
    </row>
    <row r="184" spans="1:39" ht="13" customHeight="1" x14ac:dyDescent="0.2">
      <c r="A184" s="299"/>
      <c r="B184" s="225" t="s">
        <v>100</v>
      </c>
      <c r="C184" s="226"/>
      <c r="D184" s="226">
        <v>0</v>
      </c>
      <c r="E184" s="226">
        <v>0</v>
      </c>
      <c r="F184" s="226">
        <v>0</v>
      </c>
      <c r="G184" s="301"/>
      <c r="H184" s="301"/>
      <c r="I184" s="315">
        <f>(G185*H185)+(G187*H187)+(G189*H189)</f>
        <v>0</v>
      </c>
      <c r="J184" s="227" t="s">
        <v>100</v>
      </c>
      <c r="K184" s="226">
        <v>0</v>
      </c>
      <c r="L184" s="226">
        <v>0</v>
      </c>
      <c r="M184" s="226">
        <v>0</v>
      </c>
      <c r="N184" s="316"/>
      <c r="O184" s="316"/>
      <c r="P184" s="315">
        <f>(N185*O185)+(N187*O187)+(N189*O189)</f>
        <v>0</v>
      </c>
      <c r="Q184" s="227" t="s">
        <v>100</v>
      </c>
      <c r="R184" s="230">
        <v>0</v>
      </c>
      <c r="S184" s="230">
        <v>0</v>
      </c>
      <c r="T184" s="230">
        <v>0</v>
      </c>
      <c r="U184" s="316"/>
      <c r="V184" s="316"/>
      <c r="W184" s="315">
        <f>(U185*V185)+(U187*V187)+(U189*V189)</f>
        <v>0</v>
      </c>
      <c r="X184" s="317">
        <f>I184+P184+W184</f>
        <v>0</v>
      </c>
      <c r="Y184" s="50"/>
      <c r="Z184" s="299"/>
      <c r="AA184" s="300"/>
      <c r="AB184" s="300"/>
      <c r="AC184" s="300"/>
      <c r="AD184" s="300"/>
      <c r="AE184" s="300"/>
      <c r="AF184" s="300"/>
      <c r="AG184" s="300"/>
      <c r="AH184" s="300"/>
      <c r="AI184" s="300"/>
      <c r="AJ184" s="300"/>
      <c r="AK184" s="300"/>
      <c r="AM184" s="314"/>
    </row>
    <row r="185" spans="1:39" ht="13" customHeight="1" x14ac:dyDescent="0.25">
      <c r="A185" s="299"/>
      <c r="B185" s="72" t="s">
        <v>101</v>
      </c>
      <c r="C185" s="89">
        <v>0</v>
      </c>
      <c r="D185" s="89">
        <f>ROUND(C185*D184,2)</f>
        <v>0</v>
      </c>
      <c r="E185" s="89">
        <f>ROUND(C185*E184,2)</f>
        <v>0</v>
      </c>
      <c r="F185" s="89">
        <f>ROUND(SUM(C185:E185)*F184,2)</f>
        <v>0</v>
      </c>
      <c r="G185" s="229">
        <f>SUM(C185:F185)</f>
        <v>0</v>
      </c>
      <c r="H185" s="70">
        <v>0</v>
      </c>
      <c r="I185" s="315"/>
      <c r="J185" s="89">
        <v>0</v>
      </c>
      <c r="K185" s="89">
        <f>ROUND(J185*K184,2)</f>
        <v>0</v>
      </c>
      <c r="L185" s="89">
        <f>ROUND(J185*L184,2)</f>
        <v>0</v>
      </c>
      <c r="M185" s="89">
        <f>ROUND(SUM(J185:L185)*M184,2)</f>
        <v>0</v>
      </c>
      <c r="N185" s="229">
        <f>SUM(J185:M185)</f>
        <v>0</v>
      </c>
      <c r="O185" s="70">
        <v>0</v>
      </c>
      <c r="P185" s="315"/>
      <c r="Q185" s="89">
        <v>0</v>
      </c>
      <c r="R185" s="89">
        <f>ROUND(Q185*R184,2)</f>
        <v>0</v>
      </c>
      <c r="S185" s="89">
        <f>ROUND(Q185*S184,2)</f>
        <v>0</v>
      </c>
      <c r="T185" s="89">
        <f>ROUND(SUM(Q185:S185)*T184,2)</f>
        <v>0</v>
      </c>
      <c r="U185" s="229">
        <f t="shared" ref="U185" si="164">SUM(Q185:T185)</f>
        <v>0</v>
      </c>
      <c r="V185" s="70">
        <v>0</v>
      </c>
      <c r="W185" s="315"/>
      <c r="X185" s="317"/>
      <c r="Y185" s="217"/>
      <c r="Z185" s="299"/>
      <c r="AA185" s="318">
        <v>0</v>
      </c>
      <c r="AB185" s="318">
        <v>0</v>
      </c>
      <c r="AC185" s="318">
        <v>0</v>
      </c>
      <c r="AD185" s="318">
        <v>0</v>
      </c>
      <c r="AE185" s="318">
        <f>SUM(AA185:AD189)</f>
        <v>0</v>
      </c>
      <c r="AF185" s="318">
        <v>0</v>
      </c>
      <c r="AG185" s="318">
        <v>0</v>
      </c>
      <c r="AH185" s="318">
        <v>0</v>
      </c>
      <c r="AI185" s="318">
        <f>SUM(AF185:AH189)</f>
        <v>0</v>
      </c>
      <c r="AJ185" s="318">
        <v>0</v>
      </c>
      <c r="AK185" s="301">
        <f>AE185+AI185+AJ185</f>
        <v>0</v>
      </c>
      <c r="AM185" s="317">
        <f>X184+AK185</f>
        <v>0</v>
      </c>
    </row>
    <row r="186" spans="1:39" ht="13" customHeight="1" x14ac:dyDescent="0.2">
      <c r="A186" s="299"/>
      <c r="B186" s="225" t="s">
        <v>100</v>
      </c>
      <c r="C186" s="226"/>
      <c r="D186" s="226">
        <v>0</v>
      </c>
      <c r="E186" s="226">
        <v>0</v>
      </c>
      <c r="F186" s="226">
        <v>0</v>
      </c>
      <c r="G186" s="301"/>
      <c r="H186" s="301"/>
      <c r="I186" s="315"/>
      <c r="J186" s="227" t="s">
        <v>100</v>
      </c>
      <c r="K186" s="226">
        <v>0</v>
      </c>
      <c r="L186" s="226">
        <v>0</v>
      </c>
      <c r="M186" s="226">
        <v>0</v>
      </c>
      <c r="N186" s="301"/>
      <c r="O186" s="301"/>
      <c r="P186" s="315"/>
      <c r="Q186" s="227" t="s">
        <v>100</v>
      </c>
      <c r="R186" s="226">
        <v>0</v>
      </c>
      <c r="S186" s="226">
        <v>0</v>
      </c>
      <c r="T186" s="226">
        <v>0</v>
      </c>
      <c r="U186" s="301"/>
      <c r="V186" s="301"/>
      <c r="W186" s="315"/>
      <c r="X186" s="317"/>
      <c r="Y186" s="217"/>
      <c r="Z186" s="299"/>
      <c r="AA186" s="318"/>
      <c r="AB186" s="318"/>
      <c r="AC186" s="318"/>
      <c r="AD186" s="318"/>
      <c r="AE186" s="318"/>
      <c r="AF186" s="318"/>
      <c r="AG186" s="318"/>
      <c r="AH186" s="318"/>
      <c r="AI186" s="318"/>
      <c r="AJ186" s="318"/>
      <c r="AK186" s="301"/>
      <c r="AM186" s="317"/>
    </row>
    <row r="187" spans="1:39" ht="13" customHeight="1" x14ac:dyDescent="0.25">
      <c r="A187" s="299"/>
      <c r="B187" s="72" t="s">
        <v>102</v>
      </c>
      <c r="C187" s="89">
        <v>0</v>
      </c>
      <c r="D187" s="89">
        <f>ROUND(C187*D186,2)</f>
        <v>0</v>
      </c>
      <c r="E187" s="89">
        <f>ROUND(C187*E186,2)</f>
        <v>0</v>
      </c>
      <c r="F187" s="89">
        <f>ROUND(SUM(C187:E187)*F186,2)</f>
        <v>0</v>
      </c>
      <c r="G187" s="229">
        <f t="shared" ref="G187" si="165">SUM(C187:F187)</f>
        <v>0</v>
      </c>
      <c r="H187" s="70">
        <v>0</v>
      </c>
      <c r="I187" s="315"/>
      <c r="J187" s="89">
        <v>0</v>
      </c>
      <c r="K187" s="89">
        <f>ROUND(J187*K186,2)</f>
        <v>0</v>
      </c>
      <c r="L187" s="89">
        <f>ROUND(J187*L186,2)</f>
        <v>0</v>
      </c>
      <c r="M187" s="89">
        <f>ROUND(SUM(J187:L187)*M186,2)</f>
        <v>0</v>
      </c>
      <c r="N187" s="229">
        <f t="shared" ref="N187" si="166">SUM(J187:M187)</f>
        <v>0</v>
      </c>
      <c r="O187" s="70">
        <v>0</v>
      </c>
      <c r="P187" s="315"/>
      <c r="Q187" s="89">
        <v>0</v>
      </c>
      <c r="R187" s="89">
        <f>ROUND(Q187*R186,2)</f>
        <v>0</v>
      </c>
      <c r="S187" s="89">
        <f>ROUND(Q187*S186,2)</f>
        <v>0</v>
      </c>
      <c r="T187" s="89">
        <f>ROUND(SUM(Q187:S187)*T186,2)</f>
        <v>0</v>
      </c>
      <c r="U187" s="229">
        <f t="shared" ref="U187" si="167">SUM(Q187:T187)</f>
        <v>0</v>
      </c>
      <c r="V187" s="70">
        <v>0</v>
      </c>
      <c r="W187" s="315"/>
      <c r="X187" s="317"/>
      <c r="Y187" s="217"/>
      <c r="Z187" s="299"/>
      <c r="AA187" s="318"/>
      <c r="AB187" s="318"/>
      <c r="AC187" s="318"/>
      <c r="AD187" s="318"/>
      <c r="AE187" s="318"/>
      <c r="AF187" s="318"/>
      <c r="AG187" s="318"/>
      <c r="AH187" s="318"/>
      <c r="AI187" s="318"/>
      <c r="AJ187" s="318"/>
      <c r="AK187" s="301"/>
      <c r="AM187" s="317"/>
    </row>
    <row r="188" spans="1:39" ht="13" customHeight="1" x14ac:dyDescent="0.2">
      <c r="A188" s="299"/>
      <c r="B188" s="225" t="s">
        <v>100</v>
      </c>
      <c r="C188" s="226"/>
      <c r="D188" s="226">
        <v>0</v>
      </c>
      <c r="E188" s="226">
        <v>0</v>
      </c>
      <c r="F188" s="226">
        <v>0</v>
      </c>
      <c r="G188" s="301"/>
      <c r="H188" s="301"/>
      <c r="I188" s="315"/>
      <c r="J188" s="227" t="s">
        <v>100</v>
      </c>
      <c r="K188" s="226">
        <v>0</v>
      </c>
      <c r="L188" s="226">
        <v>0</v>
      </c>
      <c r="M188" s="226">
        <v>0</v>
      </c>
      <c r="N188" s="301"/>
      <c r="O188" s="301"/>
      <c r="P188" s="315"/>
      <c r="Q188" s="227" t="s">
        <v>100</v>
      </c>
      <c r="R188" s="226">
        <v>0</v>
      </c>
      <c r="S188" s="226">
        <v>0</v>
      </c>
      <c r="T188" s="226">
        <v>0</v>
      </c>
      <c r="U188" s="301"/>
      <c r="V188" s="301"/>
      <c r="W188" s="315"/>
      <c r="X188" s="317"/>
      <c r="Y188" s="217"/>
      <c r="Z188" s="299"/>
      <c r="AA188" s="318"/>
      <c r="AB188" s="318"/>
      <c r="AC188" s="318"/>
      <c r="AD188" s="318"/>
      <c r="AE188" s="318"/>
      <c r="AF188" s="318"/>
      <c r="AG188" s="318"/>
      <c r="AH188" s="318"/>
      <c r="AI188" s="318"/>
      <c r="AJ188" s="318"/>
      <c r="AK188" s="301"/>
      <c r="AM188" s="317"/>
    </row>
    <row r="189" spans="1:39" ht="13" customHeight="1" x14ac:dyDescent="0.25">
      <c r="A189" s="299"/>
      <c r="B189" s="72" t="s">
        <v>103</v>
      </c>
      <c r="C189" s="89">
        <v>0</v>
      </c>
      <c r="D189" s="89">
        <f>ROUND(C189*D188,2)</f>
        <v>0</v>
      </c>
      <c r="E189" s="89">
        <f>ROUND(C189*E188,2)</f>
        <v>0</v>
      </c>
      <c r="F189" s="89">
        <f>ROUND(SUM(C189:E189)*F188,2)</f>
        <v>0</v>
      </c>
      <c r="G189" s="229">
        <f t="shared" ref="G189" si="168">SUM(C189:F189)</f>
        <v>0</v>
      </c>
      <c r="H189" s="70">
        <v>0</v>
      </c>
      <c r="I189" s="315"/>
      <c r="J189" s="89">
        <v>0</v>
      </c>
      <c r="K189" s="89">
        <f>ROUND(J189*K188,2)</f>
        <v>0</v>
      </c>
      <c r="L189" s="89">
        <f>ROUND(J189*L188,2)</f>
        <v>0</v>
      </c>
      <c r="M189" s="89">
        <f>ROUND(SUM(J189:L189)*M188,2)</f>
        <v>0</v>
      </c>
      <c r="N189" s="229">
        <f t="shared" ref="N189" si="169">SUM(J189:M189)</f>
        <v>0</v>
      </c>
      <c r="O189" s="70">
        <v>0</v>
      </c>
      <c r="P189" s="315"/>
      <c r="Q189" s="89">
        <v>0</v>
      </c>
      <c r="R189" s="89">
        <f>ROUND(Q189*R188,2)</f>
        <v>0</v>
      </c>
      <c r="S189" s="89">
        <f>ROUND(Q189*S188,2)</f>
        <v>0</v>
      </c>
      <c r="T189" s="89">
        <f>ROUND(SUM(Q189:S189)*T188,2)</f>
        <v>0</v>
      </c>
      <c r="U189" s="229">
        <f t="shared" ref="U189" si="170">SUM(Q189:T189)</f>
        <v>0</v>
      </c>
      <c r="V189" s="70">
        <v>0</v>
      </c>
      <c r="W189" s="315"/>
      <c r="X189" s="317"/>
      <c r="Y189" s="217"/>
      <c r="Z189" s="299"/>
      <c r="AA189" s="318"/>
      <c r="AB189" s="318"/>
      <c r="AC189" s="318"/>
      <c r="AD189" s="318"/>
      <c r="AE189" s="318"/>
      <c r="AF189" s="318"/>
      <c r="AG189" s="318"/>
      <c r="AH189" s="318"/>
      <c r="AI189" s="318"/>
      <c r="AJ189" s="318"/>
      <c r="AK189" s="301"/>
      <c r="AM189" s="317"/>
    </row>
    <row r="190" spans="1:39" ht="22.5" customHeight="1" x14ac:dyDescent="0.2">
      <c r="A190" s="78">
        <v>3.3</v>
      </c>
      <c r="B190" s="319" t="s">
        <v>98</v>
      </c>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218"/>
      <c r="Z190" s="78">
        <f>$A190</f>
        <v>3.3</v>
      </c>
      <c r="AA190" s="319" t="str">
        <f>$B$30</f>
        <v>Description</v>
      </c>
      <c r="AB190" s="319"/>
      <c r="AC190" s="319"/>
      <c r="AD190" s="319"/>
      <c r="AE190" s="319"/>
      <c r="AF190" s="319"/>
      <c r="AG190" s="319"/>
      <c r="AH190" s="319"/>
      <c r="AI190" s="319"/>
      <c r="AJ190" s="319"/>
      <c r="AK190" s="319"/>
      <c r="AM190" s="78">
        <f>$Z190</f>
        <v>3.3</v>
      </c>
    </row>
    <row r="191" spans="1:39" ht="13" customHeight="1" x14ac:dyDescent="0.2">
      <c r="A191" s="299" t="s">
        <v>129</v>
      </c>
      <c r="B191" s="300" t="s">
        <v>98</v>
      </c>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77"/>
      <c r="Z191" s="299" t="str">
        <f>$A191</f>
        <v>3.3.1</v>
      </c>
      <c r="AA191" s="300" t="str">
        <f>$B$9</f>
        <v>Description</v>
      </c>
      <c r="AB191" s="300"/>
      <c r="AC191" s="300"/>
      <c r="AD191" s="300"/>
      <c r="AE191" s="300"/>
      <c r="AF191" s="300"/>
      <c r="AG191" s="300"/>
      <c r="AH191" s="300"/>
      <c r="AI191" s="300"/>
      <c r="AJ191" s="300"/>
      <c r="AK191" s="300"/>
      <c r="AM191" s="314" t="str">
        <f>$Z191</f>
        <v>3.3.1</v>
      </c>
    </row>
    <row r="192" spans="1:39" ht="13" customHeight="1" x14ac:dyDescent="0.2">
      <c r="A192" s="299"/>
      <c r="B192" s="225" t="s">
        <v>100</v>
      </c>
      <c r="C192" s="226"/>
      <c r="D192" s="226">
        <v>0</v>
      </c>
      <c r="E192" s="226">
        <v>0</v>
      </c>
      <c r="F192" s="226">
        <v>0</v>
      </c>
      <c r="G192" s="301"/>
      <c r="H192" s="301"/>
      <c r="I192" s="315">
        <f>(G193*H193)+(G195*H195)+(G197*H197)</f>
        <v>0</v>
      </c>
      <c r="J192" s="227" t="s">
        <v>100</v>
      </c>
      <c r="K192" s="226">
        <v>0</v>
      </c>
      <c r="L192" s="226">
        <v>0</v>
      </c>
      <c r="M192" s="226">
        <v>0</v>
      </c>
      <c r="N192" s="316"/>
      <c r="O192" s="316"/>
      <c r="P192" s="315">
        <f>(N193*O193)+(N195*O195)+(N197*O197)</f>
        <v>0</v>
      </c>
      <c r="Q192" s="227" t="s">
        <v>100</v>
      </c>
      <c r="R192" s="226">
        <v>0</v>
      </c>
      <c r="S192" s="226">
        <v>0</v>
      </c>
      <c r="T192" s="226">
        <v>0</v>
      </c>
      <c r="U192" s="316"/>
      <c r="V192" s="316"/>
      <c r="W192" s="315">
        <f>(U193*V193)+(U195*V195)+(U197*V197)</f>
        <v>0</v>
      </c>
      <c r="X192" s="317">
        <f>I192+P192+W192</f>
        <v>0</v>
      </c>
      <c r="Y192" s="50"/>
      <c r="Z192" s="299"/>
      <c r="AA192" s="300"/>
      <c r="AB192" s="300"/>
      <c r="AC192" s="300"/>
      <c r="AD192" s="300"/>
      <c r="AE192" s="300"/>
      <c r="AF192" s="300"/>
      <c r="AG192" s="300"/>
      <c r="AH192" s="300"/>
      <c r="AI192" s="300"/>
      <c r="AJ192" s="300"/>
      <c r="AK192" s="300"/>
      <c r="AM192" s="314"/>
    </row>
    <row r="193" spans="1:39" ht="13" customHeight="1" x14ac:dyDescent="0.25">
      <c r="A193" s="299"/>
      <c r="B193" s="228" t="s">
        <v>101</v>
      </c>
      <c r="C193" s="89">
        <v>0</v>
      </c>
      <c r="D193" s="89">
        <f>ROUND(C193*D192,2)</f>
        <v>0</v>
      </c>
      <c r="E193" s="89">
        <f>ROUND(C193*E192,2)</f>
        <v>0</v>
      </c>
      <c r="F193" s="89">
        <f>ROUND(SUM(C193:E193)*F192,2)</f>
        <v>0</v>
      </c>
      <c r="G193" s="229">
        <f>SUM(C193:F193)</f>
        <v>0</v>
      </c>
      <c r="H193" s="70">
        <v>0</v>
      </c>
      <c r="I193" s="315"/>
      <c r="J193" s="89">
        <v>0</v>
      </c>
      <c r="K193" s="89">
        <f>ROUND(J193*K192,2)</f>
        <v>0</v>
      </c>
      <c r="L193" s="89">
        <f>ROUND(J193*L192,2)</f>
        <v>0</v>
      </c>
      <c r="M193" s="89">
        <f>ROUND(SUM(J193:L193)*M192,2)</f>
        <v>0</v>
      </c>
      <c r="N193" s="229">
        <f>SUM(J193:M193)</f>
        <v>0</v>
      </c>
      <c r="O193" s="70">
        <v>0</v>
      </c>
      <c r="P193" s="315"/>
      <c r="Q193" s="89">
        <v>0</v>
      </c>
      <c r="R193" s="89">
        <f>ROUND(Q193*R192,2)</f>
        <v>0</v>
      </c>
      <c r="S193" s="89">
        <f>ROUND(Q193*S192,2)</f>
        <v>0</v>
      </c>
      <c r="T193" s="89">
        <f>ROUND(SUM(Q193:S193)*T192,2)</f>
        <v>0</v>
      </c>
      <c r="U193" s="229">
        <f t="shared" ref="U193" si="171">SUM(Q193:T193)</f>
        <v>0</v>
      </c>
      <c r="V193" s="70">
        <v>0</v>
      </c>
      <c r="W193" s="315"/>
      <c r="X193" s="317"/>
      <c r="Y193" s="217"/>
      <c r="Z193" s="299"/>
      <c r="AA193" s="318">
        <v>0</v>
      </c>
      <c r="AB193" s="318">
        <v>0</v>
      </c>
      <c r="AC193" s="318">
        <v>0</v>
      </c>
      <c r="AD193" s="318">
        <v>0</v>
      </c>
      <c r="AE193" s="318">
        <f>SUM(AA193:AD197)</f>
        <v>0</v>
      </c>
      <c r="AF193" s="318">
        <v>0</v>
      </c>
      <c r="AG193" s="318">
        <v>0</v>
      </c>
      <c r="AH193" s="318">
        <v>0</v>
      </c>
      <c r="AI193" s="318">
        <f>SUM(AF193:AH197)</f>
        <v>0</v>
      </c>
      <c r="AJ193" s="318">
        <v>0</v>
      </c>
      <c r="AK193" s="301">
        <f>AE193+AI193+AJ193</f>
        <v>0</v>
      </c>
      <c r="AM193" s="317">
        <f>X192+AK193</f>
        <v>0</v>
      </c>
    </row>
    <row r="194" spans="1:39" ht="13" customHeight="1" x14ac:dyDescent="0.2">
      <c r="A194" s="299"/>
      <c r="B194" s="225" t="s">
        <v>100</v>
      </c>
      <c r="C194" s="226"/>
      <c r="D194" s="226">
        <v>0</v>
      </c>
      <c r="E194" s="226">
        <v>0</v>
      </c>
      <c r="F194" s="226">
        <v>0</v>
      </c>
      <c r="G194" s="301"/>
      <c r="H194" s="301"/>
      <c r="I194" s="315"/>
      <c r="J194" s="227" t="s">
        <v>100</v>
      </c>
      <c r="K194" s="226">
        <v>0</v>
      </c>
      <c r="L194" s="226">
        <v>0</v>
      </c>
      <c r="M194" s="226">
        <v>0</v>
      </c>
      <c r="N194" s="301"/>
      <c r="O194" s="301"/>
      <c r="P194" s="315"/>
      <c r="Q194" s="227" t="s">
        <v>100</v>
      </c>
      <c r="R194" s="226">
        <v>0</v>
      </c>
      <c r="S194" s="226">
        <v>0</v>
      </c>
      <c r="T194" s="226">
        <v>0</v>
      </c>
      <c r="U194" s="301"/>
      <c r="V194" s="301"/>
      <c r="W194" s="315"/>
      <c r="X194" s="317"/>
      <c r="Y194" s="217"/>
      <c r="Z194" s="299"/>
      <c r="AA194" s="318"/>
      <c r="AB194" s="318"/>
      <c r="AC194" s="318"/>
      <c r="AD194" s="318"/>
      <c r="AE194" s="318"/>
      <c r="AF194" s="318"/>
      <c r="AG194" s="318"/>
      <c r="AH194" s="318"/>
      <c r="AI194" s="318"/>
      <c r="AJ194" s="318"/>
      <c r="AK194" s="301"/>
      <c r="AM194" s="317"/>
    </row>
    <row r="195" spans="1:39" ht="13" customHeight="1" x14ac:dyDescent="0.25">
      <c r="A195" s="299"/>
      <c r="B195" s="228" t="s">
        <v>102</v>
      </c>
      <c r="C195" s="89">
        <v>0</v>
      </c>
      <c r="D195" s="89">
        <f>ROUND(C195*D194,2)</f>
        <v>0</v>
      </c>
      <c r="E195" s="89">
        <f>ROUND(C195*E194,2)</f>
        <v>0</v>
      </c>
      <c r="F195" s="89">
        <f>ROUND(SUM(C195:E195)*F194,2)</f>
        <v>0</v>
      </c>
      <c r="G195" s="229">
        <f t="shared" ref="G195" si="172">SUM(C195:F195)</f>
        <v>0</v>
      </c>
      <c r="H195" s="70">
        <v>0</v>
      </c>
      <c r="I195" s="315"/>
      <c r="J195" s="89">
        <v>0</v>
      </c>
      <c r="K195" s="89">
        <f>ROUND(J195*K194,2)</f>
        <v>0</v>
      </c>
      <c r="L195" s="89">
        <f>ROUND(J195*L194,2)</f>
        <v>0</v>
      </c>
      <c r="M195" s="89">
        <f>ROUND(SUM(J195:L195)*M194,2)</f>
        <v>0</v>
      </c>
      <c r="N195" s="229">
        <f t="shared" ref="N195" si="173">SUM(J195:M195)</f>
        <v>0</v>
      </c>
      <c r="O195" s="70">
        <v>0</v>
      </c>
      <c r="P195" s="315"/>
      <c r="Q195" s="89">
        <v>0</v>
      </c>
      <c r="R195" s="89">
        <f>ROUND(Q195*R194,2)</f>
        <v>0</v>
      </c>
      <c r="S195" s="89">
        <f>ROUND(Q195*S194,2)</f>
        <v>0</v>
      </c>
      <c r="T195" s="89">
        <f>ROUND(SUM(Q195:S195)*T194,2)</f>
        <v>0</v>
      </c>
      <c r="U195" s="229">
        <f t="shared" ref="U195" si="174">SUM(Q195:T195)</f>
        <v>0</v>
      </c>
      <c r="V195" s="70">
        <v>0</v>
      </c>
      <c r="W195" s="315"/>
      <c r="X195" s="317"/>
      <c r="Y195" s="217"/>
      <c r="Z195" s="299"/>
      <c r="AA195" s="318"/>
      <c r="AB195" s="318"/>
      <c r="AC195" s="318"/>
      <c r="AD195" s="318"/>
      <c r="AE195" s="318"/>
      <c r="AF195" s="318"/>
      <c r="AG195" s="318"/>
      <c r="AH195" s="318"/>
      <c r="AI195" s="318"/>
      <c r="AJ195" s="318"/>
      <c r="AK195" s="301"/>
      <c r="AM195" s="317"/>
    </row>
    <row r="196" spans="1:39" ht="13" customHeight="1" x14ac:dyDescent="0.2">
      <c r="A196" s="299"/>
      <c r="B196" s="225" t="s">
        <v>100</v>
      </c>
      <c r="C196" s="226"/>
      <c r="D196" s="226">
        <v>0</v>
      </c>
      <c r="E196" s="226">
        <v>0</v>
      </c>
      <c r="F196" s="226">
        <v>0</v>
      </c>
      <c r="G196" s="301"/>
      <c r="H196" s="301"/>
      <c r="I196" s="315"/>
      <c r="J196" s="227" t="s">
        <v>100</v>
      </c>
      <c r="K196" s="226">
        <v>0</v>
      </c>
      <c r="L196" s="226">
        <v>0</v>
      </c>
      <c r="M196" s="226">
        <v>0</v>
      </c>
      <c r="N196" s="301"/>
      <c r="O196" s="301"/>
      <c r="P196" s="315"/>
      <c r="Q196" s="227" t="s">
        <v>100</v>
      </c>
      <c r="R196" s="226">
        <v>0</v>
      </c>
      <c r="S196" s="226">
        <v>0</v>
      </c>
      <c r="T196" s="226">
        <v>0</v>
      </c>
      <c r="U196" s="301"/>
      <c r="V196" s="301"/>
      <c r="W196" s="315"/>
      <c r="X196" s="317"/>
      <c r="Y196" s="217"/>
      <c r="Z196" s="299"/>
      <c r="AA196" s="318"/>
      <c r="AB196" s="318"/>
      <c r="AC196" s="318"/>
      <c r="AD196" s="318"/>
      <c r="AE196" s="318"/>
      <c r="AF196" s="318"/>
      <c r="AG196" s="318"/>
      <c r="AH196" s="318"/>
      <c r="AI196" s="318"/>
      <c r="AJ196" s="318"/>
      <c r="AK196" s="301"/>
      <c r="AM196" s="317"/>
    </row>
    <row r="197" spans="1:39" ht="13" customHeight="1" x14ac:dyDescent="0.25">
      <c r="A197" s="299"/>
      <c r="B197" s="228" t="s">
        <v>103</v>
      </c>
      <c r="C197" s="89">
        <v>0</v>
      </c>
      <c r="D197" s="89">
        <f>ROUND(C197*D196,2)</f>
        <v>0</v>
      </c>
      <c r="E197" s="89">
        <f>ROUND(C197*E196,2)</f>
        <v>0</v>
      </c>
      <c r="F197" s="89">
        <f>ROUND(SUM(C197:E197)*F196,2)</f>
        <v>0</v>
      </c>
      <c r="G197" s="229">
        <f t="shared" ref="G197" si="175">SUM(C197:F197)</f>
        <v>0</v>
      </c>
      <c r="H197" s="70">
        <v>0</v>
      </c>
      <c r="I197" s="315"/>
      <c r="J197" s="89">
        <v>0</v>
      </c>
      <c r="K197" s="89">
        <f>ROUND(J197*K196,2)</f>
        <v>0</v>
      </c>
      <c r="L197" s="89">
        <f>ROUND(J197*L196,2)</f>
        <v>0</v>
      </c>
      <c r="M197" s="89">
        <f>ROUND(SUM(J197:L197)*M196,2)</f>
        <v>0</v>
      </c>
      <c r="N197" s="229">
        <f t="shared" ref="N197" si="176">SUM(J197:M197)</f>
        <v>0</v>
      </c>
      <c r="O197" s="70">
        <v>0</v>
      </c>
      <c r="P197" s="315"/>
      <c r="Q197" s="89">
        <v>0</v>
      </c>
      <c r="R197" s="89">
        <f>ROUND(Q197*R196,2)</f>
        <v>0</v>
      </c>
      <c r="S197" s="89">
        <f>ROUND(Q197*S196,2)</f>
        <v>0</v>
      </c>
      <c r="T197" s="89">
        <f>ROUND(SUM(Q197:S197)*T196,2)</f>
        <v>0</v>
      </c>
      <c r="U197" s="229">
        <f t="shared" ref="U197" si="177">SUM(Q197:T197)</f>
        <v>0</v>
      </c>
      <c r="V197" s="70">
        <v>0</v>
      </c>
      <c r="W197" s="315"/>
      <c r="X197" s="317"/>
      <c r="Y197" s="217"/>
      <c r="Z197" s="299"/>
      <c r="AA197" s="318"/>
      <c r="AB197" s="318"/>
      <c r="AC197" s="318"/>
      <c r="AD197" s="318"/>
      <c r="AE197" s="318"/>
      <c r="AF197" s="318"/>
      <c r="AG197" s="318"/>
      <c r="AH197" s="318"/>
      <c r="AI197" s="318"/>
      <c r="AJ197" s="318"/>
      <c r="AK197" s="301"/>
      <c r="AM197" s="317"/>
    </row>
    <row r="198" spans="1:39" ht="13" customHeight="1" x14ac:dyDescent="0.2">
      <c r="A198" s="299" t="s">
        <v>130</v>
      </c>
      <c r="B198" s="300" t="s">
        <v>98</v>
      </c>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218"/>
      <c r="Z198" s="299" t="str">
        <f>$A198</f>
        <v>3.3.2</v>
      </c>
      <c r="AA198" s="300" t="str">
        <f>$B$16</f>
        <v>Description</v>
      </c>
      <c r="AB198" s="300"/>
      <c r="AC198" s="300"/>
      <c r="AD198" s="300"/>
      <c r="AE198" s="300"/>
      <c r="AF198" s="300"/>
      <c r="AG198" s="300"/>
      <c r="AH198" s="300"/>
      <c r="AI198" s="300"/>
      <c r="AJ198" s="300"/>
      <c r="AK198" s="300"/>
      <c r="AM198" s="314" t="str">
        <f>$Z198</f>
        <v>3.3.2</v>
      </c>
    </row>
    <row r="199" spans="1:39" ht="12.75" customHeight="1" x14ac:dyDescent="0.2">
      <c r="A199" s="299"/>
      <c r="B199" s="225" t="s">
        <v>100</v>
      </c>
      <c r="C199" s="226"/>
      <c r="D199" s="226">
        <v>0</v>
      </c>
      <c r="E199" s="226">
        <v>0</v>
      </c>
      <c r="F199" s="226">
        <v>0</v>
      </c>
      <c r="G199" s="301"/>
      <c r="H199" s="301"/>
      <c r="I199" s="315">
        <f>(G200*H200)+(G202*H202)+(G204*H204)</f>
        <v>0</v>
      </c>
      <c r="J199" s="227" t="s">
        <v>100</v>
      </c>
      <c r="K199" s="226">
        <v>0</v>
      </c>
      <c r="L199" s="226">
        <v>0</v>
      </c>
      <c r="M199" s="226">
        <v>0</v>
      </c>
      <c r="N199" s="316"/>
      <c r="O199" s="316"/>
      <c r="P199" s="315">
        <f>(N200*O200)+(N202*O202)+(N204*O204)</f>
        <v>0</v>
      </c>
      <c r="Q199" s="227" t="s">
        <v>100</v>
      </c>
      <c r="R199" s="226">
        <v>0</v>
      </c>
      <c r="S199" s="226">
        <v>0</v>
      </c>
      <c r="T199" s="226">
        <v>0</v>
      </c>
      <c r="U199" s="316"/>
      <c r="V199" s="316"/>
      <c r="W199" s="315">
        <f>(U200*V200)+(U202*V202)+(U204*V204)</f>
        <v>0</v>
      </c>
      <c r="X199" s="317">
        <f>I199+P199+W199</f>
        <v>0</v>
      </c>
      <c r="Y199" s="50"/>
      <c r="Z199" s="299"/>
      <c r="AA199" s="300"/>
      <c r="AB199" s="300"/>
      <c r="AC199" s="300"/>
      <c r="AD199" s="300"/>
      <c r="AE199" s="300"/>
      <c r="AF199" s="300"/>
      <c r="AG199" s="300"/>
      <c r="AH199" s="300"/>
      <c r="AI199" s="300"/>
      <c r="AJ199" s="300"/>
      <c r="AK199" s="300"/>
      <c r="AM199" s="314"/>
    </row>
    <row r="200" spans="1:39" ht="12.75" customHeight="1" x14ac:dyDescent="0.25">
      <c r="A200" s="299"/>
      <c r="B200" s="72" t="s">
        <v>101</v>
      </c>
      <c r="C200" s="89">
        <v>0</v>
      </c>
      <c r="D200" s="89">
        <f>ROUND(C200*D199,2)</f>
        <v>0</v>
      </c>
      <c r="E200" s="89">
        <f>ROUND(C200*E199,2)</f>
        <v>0</v>
      </c>
      <c r="F200" s="89">
        <f>ROUND(SUM(C200:E200)*F199,2)</f>
        <v>0</v>
      </c>
      <c r="G200" s="229">
        <f>SUM(C200:F200)</f>
        <v>0</v>
      </c>
      <c r="H200" s="70">
        <v>0</v>
      </c>
      <c r="I200" s="315"/>
      <c r="J200" s="89">
        <v>0</v>
      </c>
      <c r="K200" s="89">
        <f>ROUND(J200*K199,2)</f>
        <v>0</v>
      </c>
      <c r="L200" s="89">
        <f>ROUND(J200*L199,2)</f>
        <v>0</v>
      </c>
      <c r="M200" s="89">
        <f>ROUND(SUM(J200:L200)*M199,2)</f>
        <v>0</v>
      </c>
      <c r="N200" s="229">
        <f>SUM(J200:M200)</f>
        <v>0</v>
      </c>
      <c r="O200" s="70">
        <v>0</v>
      </c>
      <c r="P200" s="315"/>
      <c r="Q200" s="89">
        <v>0</v>
      </c>
      <c r="R200" s="89">
        <f>ROUND(Q200*R199,2)</f>
        <v>0</v>
      </c>
      <c r="S200" s="89">
        <f>ROUND(Q200*S199,2)</f>
        <v>0</v>
      </c>
      <c r="T200" s="89">
        <f>ROUND(SUM(Q200:S200)*T199,2)</f>
        <v>0</v>
      </c>
      <c r="U200" s="229">
        <f t="shared" ref="U200" si="178">SUM(Q200:T200)</f>
        <v>0</v>
      </c>
      <c r="V200" s="70">
        <v>0</v>
      </c>
      <c r="W200" s="315"/>
      <c r="X200" s="317"/>
      <c r="Y200" s="217"/>
      <c r="Z200" s="299"/>
      <c r="AA200" s="318">
        <v>0</v>
      </c>
      <c r="AB200" s="318">
        <v>0</v>
      </c>
      <c r="AC200" s="318">
        <v>0</v>
      </c>
      <c r="AD200" s="318">
        <v>0</v>
      </c>
      <c r="AE200" s="318">
        <f>SUM(AA200:AD204)</f>
        <v>0</v>
      </c>
      <c r="AF200" s="318">
        <v>0</v>
      </c>
      <c r="AG200" s="318">
        <v>0</v>
      </c>
      <c r="AH200" s="318">
        <v>0</v>
      </c>
      <c r="AI200" s="318">
        <f>SUM(AF200:AH204)</f>
        <v>0</v>
      </c>
      <c r="AJ200" s="318">
        <v>0</v>
      </c>
      <c r="AK200" s="301">
        <f>AE200+AI200+AJ200</f>
        <v>0</v>
      </c>
      <c r="AM200" s="317">
        <f>X199+AK200</f>
        <v>0</v>
      </c>
    </row>
    <row r="201" spans="1:39" ht="12.75" customHeight="1" x14ac:dyDescent="0.2">
      <c r="A201" s="299"/>
      <c r="B201" s="225" t="s">
        <v>100</v>
      </c>
      <c r="C201" s="226"/>
      <c r="D201" s="226">
        <v>0</v>
      </c>
      <c r="E201" s="226">
        <v>0</v>
      </c>
      <c r="F201" s="226">
        <v>0</v>
      </c>
      <c r="G201" s="301"/>
      <c r="H201" s="301"/>
      <c r="I201" s="315"/>
      <c r="J201" s="227" t="s">
        <v>100</v>
      </c>
      <c r="K201" s="226">
        <v>0</v>
      </c>
      <c r="L201" s="226">
        <v>0</v>
      </c>
      <c r="M201" s="226">
        <v>0</v>
      </c>
      <c r="N201" s="301"/>
      <c r="O201" s="301"/>
      <c r="P201" s="315"/>
      <c r="Q201" s="227" t="s">
        <v>100</v>
      </c>
      <c r="R201" s="226">
        <v>0</v>
      </c>
      <c r="S201" s="226">
        <v>0</v>
      </c>
      <c r="T201" s="226">
        <v>0</v>
      </c>
      <c r="U201" s="301"/>
      <c r="V201" s="301"/>
      <c r="W201" s="315"/>
      <c r="X201" s="317"/>
      <c r="Y201" s="217"/>
      <c r="Z201" s="299"/>
      <c r="AA201" s="318"/>
      <c r="AB201" s="318"/>
      <c r="AC201" s="318"/>
      <c r="AD201" s="318"/>
      <c r="AE201" s="318"/>
      <c r="AF201" s="318"/>
      <c r="AG201" s="318"/>
      <c r="AH201" s="318"/>
      <c r="AI201" s="318"/>
      <c r="AJ201" s="318"/>
      <c r="AK201" s="301"/>
      <c r="AM201" s="317"/>
    </row>
    <row r="202" spans="1:39" ht="12.75" customHeight="1" x14ac:dyDescent="0.25">
      <c r="A202" s="299"/>
      <c r="B202" s="72" t="s">
        <v>102</v>
      </c>
      <c r="C202" s="89">
        <v>0</v>
      </c>
      <c r="D202" s="89">
        <f>ROUND(C202*D201,2)</f>
        <v>0</v>
      </c>
      <c r="E202" s="89">
        <f>ROUND(C202*E201,2)</f>
        <v>0</v>
      </c>
      <c r="F202" s="89">
        <f>ROUND(SUM(C202:E202)*F201,2)</f>
        <v>0</v>
      </c>
      <c r="G202" s="229">
        <f t="shared" ref="G202" si="179">SUM(C202:F202)</f>
        <v>0</v>
      </c>
      <c r="H202" s="70">
        <v>0</v>
      </c>
      <c r="I202" s="315"/>
      <c r="J202" s="89">
        <v>0</v>
      </c>
      <c r="K202" s="89">
        <f>ROUND(J202*K201,2)</f>
        <v>0</v>
      </c>
      <c r="L202" s="89">
        <f>ROUND(J202*L201,2)</f>
        <v>0</v>
      </c>
      <c r="M202" s="89">
        <f>ROUND(SUM(J202:L202)*M201,2)</f>
        <v>0</v>
      </c>
      <c r="N202" s="229">
        <f t="shared" ref="N202" si="180">SUM(J202:M202)</f>
        <v>0</v>
      </c>
      <c r="O202" s="70">
        <v>0</v>
      </c>
      <c r="P202" s="315"/>
      <c r="Q202" s="89">
        <v>0</v>
      </c>
      <c r="R202" s="89">
        <f>ROUND(Q202*R201,2)</f>
        <v>0</v>
      </c>
      <c r="S202" s="89">
        <f>ROUND(Q202*S201,2)</f>
        <v>0</v>
      </c>
      <c r="T202" s="89">
        <f>ROUND(SUM(Q202:S202)*T201,2)</f>
        <v>0</v>
      </c>
      <c r="U202" s="229">
        <f t="shared" ref="U202" si="181">SUM(Q202:T202)</f>
        <v>0</v>
      </c>
      <c r="V202" s="70">
        <v>0</v>
      </c>
      <c r="W202" s="315"/>
      <c r="X202" s="317"/>
      <c r="Y202" s="217"/>
      <c r="Z202" s="299"/>
      <c r="AA202" s="318"/>
      <c r="AB202" s="318"/>
      <c r="AC202" s="318"/>
      <c r="AD202" s="318"/>
      <c r="AE202" s="318"/>
      <c r="AF202" s="318"/>
      <c r="AG202" s="318"/>
      <c r="AH202" s="318"/>
      <c r="AI202" s="318"/>
      <c r="AJ202" s="318"/>
      <c r="AK202" s="301"/>
      <c r="AM202" s="317"/>
    </row>
    <row r="203" spans="1:39" ht="12.75" customHeight="1" x14ac:dyDescent="0.2">
      <c r="A203" s="299"/>
      <c r="B203" s="225" t="s">
        <v>100</v>
      </c>
      <c r="C203" s="226"/>
      <c r="D203" s="226">
        <v>0</v>
      </c>
      <c r="E203" s="226">
        <v>0</v>
      </c>
      <c r="F203" s="226">
        <v>0</v>
      </c>
      <c r="G203" s="301"/>
      <c r="H203" s="301"/>
      <c r="I203" s="315"/>
      <c r="J203" s="227" t="s">
        <v>100</v>
      </c>
      <c r="K203" s="226">
        <v>0</v>
      </c>
      <c r="L203" s="226">
        <v>0</v>
      </c>
      <c r="M203" s="226">
        <v>0</v>
      </c>
      <c r="N203" s="301"/>
      <c r="O203" s="301"/>
      <c r="P203" s="315"/>
      <c r="Q203" s="227" t="s">
        <v>100</v>
      </c>
      <c r="R203" s="226">
        <v>0</v>
      </c>
      <c r="S203" s="226">
        <v>0</v>
      </c>
      <c r="T203" s="226">
        <v>0</v>
      </c>
      <c r="U203" s="301"/>
      <c r="V203" s="301"/>
      <c r="W203" s="315"/>
      <c r="X203" s="317"/>
      <c r="Y203" s="217"/>
      <c r="Z203" s="299"/>
      <c r="AA203" s="318"/>
      <c r="AB203" s="318"/>
      <c r="AC203" s="318"/>
      <c r="AD203" s="318"/>
      <c r="AE203" s="318"/>
      <c r="AF203" s="318"/>
      <c r="AG203" s="318"/>
      <c r="AH203" s="318"/>
      <c r="AI203" s="318"/>
      <c r="AJ203" s="318"/>
      <c r="AK203" s="301"/>
      <c r="AM203" s="317"/>
    </row>
    <row r="204" spans="1:39" ht="13" customHeight="1" x14ac:dyDescent="0.25">
      <c r="A204" s="299"/>
      <c r="B204" s="72" t="s">
        <v>103</v>
      </c>
      <c r="C204" s="89">
        <v>0</v>
      </c>
      <c r="D204" s="89">
        <f>ROUND(C204*D203,2)</f>
        <v>0</v>
      </c>
      <c r="E204" s="89">
        <f>ROUND(C204*E203,2)</f>
        <v>0</v>
      </c>
      <c r="F204" s="89">
        <f>ROUND(SUM(C204:E204)*F203,2)</f>
        <v>0</v>
      </c>
      <c r="G204" s="229">
        <f t="shared" ref="G204" si="182">SUM(C204:F204)</f>
        <v>0</v>
      </c>
      <c r="H204" s="70">
        <v>0</v>
      </c>
      <c r="I204" s="315"/>
      <c r="J204" s="89">
        <v>0</v>
      </c>
      <c r="K204" s="89">
        <f>ROUND(J204*K203,2)</f>
        <v>0</v>
      </c>
      <c r="L204" s="89">
        <f>ROUND(J204*L203,2)</f>
        <v>0</v>
      </c>
      <c r="M204" s="89">
        <f>ROUND(SUM(J204:L204)*M203,2)</f>
        <v>0</v>
      </c>
      <c r="N204" s="229">
        <f t="shared" ref="N204" si="183">SUM(J204:M204)</f>
        <v>0</v>
      </c>
      <c r="O204" s="70">
        <v>0</v>
      </c>
      <c r="P204" s="315"/>
      <c r="Q204" s="89">
        <v>0</v>
      </c>
      <c r="R204" s="89">
        <f>ROUND(Q204*R203,2)</f>
        <v>0</v>
      </c>
      <c r="S204" s="89">
        <f>ROUND(Q204*S203,2)</f>
        <v>0</v>
      </c>
      <c r="T204" s="89">
        <f>ROUND(SUM(Q204:S204)*T203,2)</f>
        <v>0</v>
      </c>
      <c r="U204" s="229">
        <f t="shared" ref="U204" si="184">SUM(Q204:T204)</f>
        <v>0</v>
      </c>
      <c r="V204" s="70">
        <v>0</v>
      </c>
      <c r="W204" s="315"/>
      <c r="X204" s="317"/>
      <c r="Y204" s="217"/>
      <c r="Z204" s="299"/>
      <c r="AA204" s="318"/>
      <c r="AB204" s="318"/>
      <c r="AC204" s="318"/>
      <c r="AD204" s="318"/>
      <c r="AE204" s="318"/>
      <c r="AF204" s="318"/>
      <c r="AG204" s="318"/>
      <c r="AH204" s="318"/>
      <c r="AI204" s="318"/>
      <c r="AJ204" s="318"/>
      <c r="AK204" s="301"/>
      <c r="AM204" s="317"/>
    </row>
    <row r="205" spans="1:39" ht="13" customHeight="1" x14ac:dyDescent="0.2">
      <c r="A205" s="299" t="s">
        <v>131</v>
      </c>
      <c r="B205" s="300" t="s">
        <v>98</v>
      </c>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218"/>
      <c r="Z205" s="299" t="str">
        <f>$A205</f>
        <v>3.3.3</v>
      </c>
      <c r="AA205" s="300" t="str">
        <f>$B$9</f>
        <v>Description</v>
      </c>
      <c r="AB205" s="300"/>
      <c r="AC205" s="300"/>
      <c r="AD205" s="300"/>
      <c r="AE205" s="300"/>
      <c r="AF205" s="300"/>
      <c r="AG205" s="300"/>
      <c r="AH205" s="300"/>
      <c r="AI205" s="300"/>
      <c r="AJ205" s="300"/>
      <c r="AK205" s="300"/>
      <c r="AM205" s="314" t="str">
        <f>$Z205</f>
        <v>3.3.3</v>
      </c>
    </row>
    <row r="206" spans="1:39" ht="13" customHeight="1" x14ac:dyDescent="0.2">
      <c r="A206" s="299"/>
      <c r="B206" s="225" t="s">
        <v>100</v>
      </c>
      <c r="C206" s="226"/>
      <c r="D206" s="226">
        <v>0</v>
      </c>
      <c r="E206" s="226">
        <v>0</v>
      </c>
      <c r="F206" s="226">
        <v>0</v>
      </c>
      <c r="G206" s="301"/>
      <c r="H206" s="301"/>
      <c r="I206" s="315">
        <f>(G207*H207)+(G209*H209)+(G211*H211)</f>
        <v>0</v>
      </c>
      <c r="J206" s="227" t="s">
        <v>100</v>
      </c>
      <c r="K206" s="226">
        <v>0</v>
      </c>
      <c r="L206" s="226">
        <v>0</v>
      </c>
      <c r="M206" s="226">
        <v>0</v>
      </c>
      <c r="N206" s="316"/>
      <c r="O206" s="316"/>
      <c r="P206" s="315">
        <f>(N207*O207)+(N209*O209)+(N211*O211)</f>
        <v>0</v>
      </c>
      <c r="Q206" s="227" t="s">
        <v>100</v>
      </c>
      <c r="R206" s="230">
        <v>0</v>
      </c>
      <c r="S206" s="230">
        <v>0</v>
      </c>
      <c r="T206" s="230">
        <v>0</v>
      </c>
      <c r="U206" s="316"/>
      <c r="V206" s="316"/>
      <c r="W206" s="315">
        <f>(U207*V207)+(U209*V209)+(U211*V211)</f>
        <v>0</v>
      </c>
      <c r="X206" s="317">
        <f>I206+P206+W206</f>
        <v>0</v>
      </c>
      <c r="Y206" s="50"/>
      <c r="Z206" s="299"/>
      <c r="AA206" s="300"/>
      <c r="AB206" s="300"/>
      <c r="AC206" s="300"/>
      <c r="AD206" s="300"/>
      <c r="AE206" s="300"/>
      <c r="AF206" s="300"/>
      <c r="AG206" s="300"/>
      <c r="AH206" s="300"/>
      <c r="AI206" s="300"/>
      <c r="AJ206" s="300"/>
      <c r="AK206" s="300"/>
      <c r="AM206" s="314"/>
    </row>
    <row r="207" spans="1:39" ht="13" customHeight="1" x14ac:dyDescent="0.25">
      <c r="A207" s="299"/>
      <c r="B207" s="72" t="s">
        <v>101</v>
      </c>
      <c r="C207" s="89">
        <v>0</v>
      </c>
      <c r="D207" s="89">
        <f>ROUND(C207*D206,2)</f>
        <v>0</v>
      </c>
      <c r="E207" s="89">
        <f>ROUND(C207*E206,2)</f>
        <v>0</v>
      </c>
      <c r="F207" s="89">
        <f>ROUND(SUM(C207:E207)*F206,2)</f>
        <v>0</v>
      </c>
      <c r="G207" s="229">
        <f>SUM(C207:F207)</f>
        <v>0</v>
      </c>
      <c r="H207" s="70">
        <v>0</v>
      </c>
      <c r="I207" s="315"/>
      <c r="J207" s="89">
        <v>0</v>
      </c>
      <c r="K207" s="89">
        <f>ROUND(J207*K206,2)</f>
        <v>0</v>
      </c>
      <c r="L207" s="89">
        <f>ROUND(J207*L206,2)</f>
        <v>0</v>
      </c>
      <c r="M207" s="89">
        <f>ROUND(SUM(J207:L207)*M206,2)</f>
        <v>0</v>
      </c>
      <c r="N207" s="229">
        <f>SUM(J207:M207)</f>
        <v>0</v>
      </c>
      <c r="O207" s="70">
        <v>0</v>
      </c>
      <c r="P207" s="315"/>
      <c r="Q207" s="89">
        <v>0</v>
      </c>
      <c r="R207" s="89">
        <f>ROUND(Q207*R206,2)</f>
        <v>0</v>
      </c>
      <c r="S207" s="89">
        <f>ROUND(Q207*S206,2)</f>
        <v>0</v>
      </c>
      <c r="T207" s="89">
        <f>ROUND(SUM(Q207:S207)*T206,2)</f>
        <v>0</v>
      </c>
      <c r="U207" s="229">
        <f t="shared" ref="U207" si="185">SUM(Q207:T207)</f>
        <v>0</v>
      </c>
      <c r="V207" s="70">
        <v>0</v>
      </c>
      <c r="W207" s="315"/>
      <c r="X207" s="317"/>
      <c r="Y207" s="217"/>
      <c r="Z207" s="299"/>
      <c r="AA207" s="318">
        <v>0</v>
      </c>
      <c r="AB207" s="318">
        <v>0</v>
      </c>
      <c r="AC207" s="318">
        <v>0</v>
      </c>
      <c r="AD207" s="318">
        <v>0</v>
      </c>
      <c r="AE207" s="318">
        <f>SUM(AA207:AD211)</f>
        <v>0</v>
      </c>
      <c r="AF207" s="318">
        <v>0</v>
      </c>
      <c r="AG207" s="318">
        <v>0</v>
      </c>
      <c r="AH207" s="318">
        <v>0</v>
      </c>
      <c r="AI207" s="318">
        <f>SUM(AF207:AH211)</f>
        <v>0</v>
      </c>
      <c r="AJ207" s="318">
        <v>0</v>
      </c>
      <c r="AK207" s="301">
        <f>AE207+AI207+AJ207</f>
        <v>0</v>
      </c>
      <c r="AM207" s="317">
        <f>X206+AK207</f>
        <v>0</v>
      </c>
    </row>
    <row r="208" spans="1:39" ht="13" customHeight="1" x14ac:dyDescent="0.2">
      <c r="A208" s="299"/>
      <c r="B208" s="225" t="s">
        <v>100</v>
      </c>
      <c r="C208" s="226"/>
      <c r="D208" s="226">
        <v>0</v>
      </c>
      <c r="E208" s="226">
        <v>0</v>
      </c>
      <c r="F208" s="226">
        <v>0</v>
      </c>
      <c r="G208" s="301"/>
      <c r="H208" s="301"/>
      <c r="I208" s="315"/>
      <c r="J208" s="227" t="s">
        <v>100</v>
      </c>
      <c r="K208" s="226">
        <v>0</v>
      </c>
      <c r="L208" s="226">
        <v>0</v>
      </c>
      <c r="M208" s="226">
        <v>0</v>
      </c>
      <c r="N208" s="301"/>
      <c r="O208" s="301"/>
      <c r="P208" s="315"/>
      <c r="Q208" s="227" t="s">
        <v>100</v>
      </c>
      <c r="R208" s="226">
        <v>0</v>
      </c>
      <c r="S208" s="226">
        <v>0</v>
      </c>
      <c r="T208" s="226">
        <v>0</v>
      </c>
      <c r="U208" s="301"/>
      <c r="V208" s="301"/>
      <c r="W208" s="315"/>
      <c r="X208" s="317"/>
      <c r="Y208" s="217"/>
      <c r="Z208" s="299"/>
      <c r="AA208" s="318"/>
      <c r="AB208" s="318"/>
      <c r="AC208" s="318"/>
      <c r="AD208" s="318"/>
      <c r="AE208" s="318"/>
      <c r="AF208" s="318"/>
      <c r="AG208" s="318"/>
      <c r="AH208" s="318"/>
      <c r="AI208" s="318"/>
      <c r="AJ208" s="318"/>
      <c r="AK208" s="301"/>
      <c r="AM208" s="317"/>
    </row>
    <row r="209" spans="1:39" ht="13" customHeight="1" x14ac:dyDescent="0.25">
      <c r="A209" s="299"/>
      <c r="B209" s="72" t="s">
        <v>102</v>
      </c>
      <c r="C209" s="89">
        <v>0</v>
      </c>
      <c r="D209" s="89">
        <f>ROUND(C209*D208,2)</f>
        <v>0</v>
      </c>
      <c r="E209" s="89">
        <f>ROUND(C209*E208,2)</f>
        <v>0</v>
      </c>
      <c r="F209" s="89">
        <f>ROUND(SUM(C209:E209)*F208,2)</f>
        <v>0</v>
      </c>
      <c r="G209" s="229">
        <f t="shared" ref="G209" si="186">SUM(C209:F209)</f>
        <v>0</v>
      </c>
      <c r="H209" s="70">
        <v>0</v>
      </c>
      <c r="I209" s="315"/>
      <c r="J209" s="89">
        <v>0</v>
      </c>
      <c r="K209" s="89">
        <f>ROUND(J209*K208,2)</f>
        <v>0</v>
      </c>
      <c r="L209" s="89">
        <f>ROUND(J209*L208,2)</f>
        <v>0</v>
      </c>
      <c r="M209" s="89">
        <f>ROUND(SUM(J209:L209)*M208,2)</f>
        <v>0</v>
      </c>
      <c r="N209" s="229">
        <f t="shared" ref="N209" si="187">SUM(J209:M209)</f>
        <v>0</v>
      </c>
      <c r="O209" s="70">
        <v>0</v>
      </c>
      <c r="P209" s="315"/>
      <c r="Q209" s="89">
        <v>0</v>
      </c>
      <c r="R209" s="89">
        <f>ROUND(Q209*R208,2)</f>
        <v>0</v>
      </c>
      <c r="S209" s="89">
        <f>ROUND(Q209*S208,2)</f>
        <v>0</v>
      </c>
      <c r="T209" s="89">
        <f>ROUND(SUM(Q209:S209)*T208,2)</f>
        <v>0</v>
      </c>
      <c r="U209" s="229">
        <f t="shared" ref="U209" si="188">SUM(Q209:T209)</f>
        <v>0</v>
      </c>
      <c r="V209" s="70">
        <v>0</v>
      </c>
      <c r="W209" s="315"/>
      <c r="X209" s="317"/>
      <c r="Y209" s="217"/>
      <c r="Z209" s="299"/>
      <c r="AA209" s="318"/>
      <c r="AB209" s="318"/>
      <c r="AC209" s="318"/>
      <c r="AD209" s="318"/>
      <c r="AE209" s="318"/>
      <c r="AF209" s="318"/>
      <c r="AG209" s="318"/>
      <c r="AH209" s="318"/>
      <c r="AI209" s="318"/>
      <c r="AJ209" s="318"/>
      <c r="AK209" s="301"/>
      <c r="AM209" s="317"/>
    </row>
    <row r="210" spans="1:39" ht="13" customHeight="1" x14ac:dyDescent="0.2">
      <c r="A210" s="299"/>
      <c r="B210" s="225" t="s">
        <v>100</v>
      </c>
      <c r="C210" s="226"/>
      <c r="D210" s="226">
        <v>0</v>
      </c>
      <c r="E210" s="226">
        <v>0</v>
      </c>
      <c r="F210" s="226">
        <v>0</v>
      </c>
      <c r="G210" s="301"/>
      <c r="H210" s="301"/>
      <c r="I210" s="315"/>
      <c r="J210" s="227" t="s">
        <v>100</v>
      </c>
      <c r="K210" s="226">
        <v>0</v>
      </c>
      <c r="L210" s="226">
        <v>0</v>
      </c>
      <c r="M210" s="226">
        <v>0</v>
      </c>
      <c r="N210" s="301"/>
      <c r="O210" s="301"/>
      <c r="P210" s="315"/>
      <c r="Q210" s="227" t="s">
        <v>100</v>
      </c>
      <c r="R210" s="226">
        <v>0</v>
      </c>
      <c r="S210" s="226">
        <v>0</v>
      </c>
      <c r="T210" s="226">
        <v>0</v>
      </c>
      <c r="U210" s="301"/>
      <c r="V210" s="301"/>
      <c r="W210" s="315"/>
      <c r="X210" s="317"/>
      <c r="Y210" s="217"/>
      <c r="Z210" s="299"/>
      <c r="AA210" s="318"/>
      <c r="AB210" s="318"/>
      <c r="AC210" s="318"/>
      <c r="AD210" s="318"/>
      <c r="AE210" s="318"/>
      <c r="AF210" s="318"/>
      <c r="AG210" s="318"/>
      <c r="AH210" s="318"/>
      <c r="AI210" s="318"/>
      <c r="AJ210" s="318"/>
      <c r="AK210" s="301"/>
      <c r="AM210" s="317"/>
    </row>
    <row r="211" spans="1:39" ht="13" customHeight="1" x14ac:dyDescent="0.25">
      <c r="A211" s="299"/>
      <c r="B211" s="72" t="s">
        <v>103</v>
      </c>
      <c r="C211" s="89">
        <v>0</v>
      </c>
      <c r="D211" s="89">
        <f>ROUND(C211*D210,2)</f>
        <v>0</v>
      </c>
      <c r="E211" s="89">
        <f>ROUND(C211*E210,2)</f>
        <v>0</v>
      </c>
      <c r="F211" s="89">
        <f>ROUND(SUM(C211:E211)*F210,2)</f>
        <v>0</v>
      </c>
      <c r="G211" s="229">
        <f t="shared" ref="G211" si="189">SUM(C211:F211)</f>
        <v>0</v>
      </c>
      <c r="H211" s="70">
        <v>0</v>
      </c>
      <c r="I211" s="315"/>
      <c r="J211" s="89">
        <v>0</v>
      </c>
      <c r="K211" s="89">
        <f>ROUND(J211*K210,2)</f>
        <v>0</v>
      </c>
      <c r="L211" s="89">
        <f>ROUND(J211*L210,2)</f>
        <v>0</v>
      </c>
      <c r="M211" s="89">
        <f>ROUND(SUM(J211:L211)*M210,2)</f>
        <v>0</v>
      </c>
      <c r="N211" s="229">
        <f t="shared" ref="N211" si="190">SUM(J211:M211)</f>
        <v>0</v>
      </c>
      <c r="O211" s="70">
        <v>0</v>
      </c>
      <c r="P211" s="315"/>
      <c r="Q211" s="89">
        <v>0</v>
      </c>
      <c r="R211" s="89">
        <f>ROUND(Q211*R210,2)</f>
        <v>0</v>
      </c>
      <c r="S211" s="89">
        <f>ROUND(Q211*S210,2)</f>
        <v>0</v>
      </c>
      <c r="T211" s="89">
        <f>ROUND(SUM(Q211:S211)*T210,2)</f>
        <v>0</v>
      </c>
      <c r="U211" s="229">
        <f t="shared" ref="U211" si="191">SUM(Q211:T211)</f>
        <v>0</v>
      </c>
      <c r="V211" s="70">
        <v>0</v>
      </c>
      <c r="W211" s="315"/>
      <c r="X211" s="317"/>
      <c r="Y211" s="217"/>
      <c r="Z211" s="299"/>
      <c r="AA211" s="318"/>
      <c r="AB211" s="318"/>
      <c r="AC211" s="318"/>
      <c r="AD211" s="318"/>
      <c r="AE211" s="318"/>
      <c r="AF211" s="318"/>
      <c r="AG211" s="318"/>
      <c r="AH211" s="318"/>
      <c r="AI211" s="318"/>
      <c r="AJ211" s="318"/>
      <c r="AK211" s="301"/>
      <c r="AM211" s="317"/>
    </row>
    <row r="212" spans="1:39" ht="22.5" customHeight="1" x14ac:dyDescent="0.2">
      <c r="A212" s="297" t="s">
        <v>132</v>
      </c>
      <c r="B212" s="297"/>
      <c r="C212" s="297"/>
      <c r="D212" s="297"/>
      <c r="E212" s="297"/>
      <c r="F212" s="297"/>
      <c r="G212" s="297"/>
      <c r="H212" s="297"/>
      <c r="I212" s="90">
        <f>SUM(I148:I211)</f>
        <v>0</v>
      </c>
      <c r="J212" s="298"/>
      <c r="K212" s="298"/>
      <c r="L212" s="298"/>
      <c r="M212" s="298"/>
      <c r="N212" s="298"/>
      <c r="O212" s="298"/>
      <c r="P212" s="90">
        <f>SUM(P148:P211)</f>
        <v>0</v>
      </c>
      <c r="Q212" s="298"/>
      <c r="R212" s="298"/>
      <c r="S212" s="298"/>
      <c r="T212" s="298"/>
      <c r="U212" s="298"/>
      <c r="V212" s="298"/>
      <c r="W212" s="90">
        <f>SUM(W148:W211)</f>
        <v>0</v>
      </c>
      <c r="X212" s="90">
        <f>SUM(X148:X211)</f>
        <v>0</v>
      </c>
      <c r="AA212" s="232">
        <f t="shared" ref="AA212" si="192">SUM(AA148:AA211)</f>
        <v>0</v>
      </c>
      <c r="AB212" s="232">
        <f t="shared" ref="AB212" si="193">SUM(AB148:AB211)</f>
        <v>0</v>
      </c>
      <c r="AC212" s="232">
        <f t="shared" ref="AC212" si="194">SUM(AC148:AC211)</f>
        <v>0</v>
      </c>
      <c r="AD212" s="232">
        <f t="shared" ref="AD212" si="195">SUM(AD148:AD211)</f>
        <v>0</v>
      </c>
      <c r="AE212" s="232">
        <f t="shared" ref="AE212" si="196">SUM(AE148:AE211)</f>
        <v>0</v>
      </c>
      <c r="AF212" s="232">
        <f t="shared" ref="AF212" si="197">SUM(AF148:AF211)</f>
        <v>0</v>
      </c>
      <c r="AG212" s="232">
        <f t="shared" ref="AG212" si="198">SUM(AG148:AG211)</f>
        <v>0</v>
      </c>
      <c r="AH212" s="232">
        <f t="shared" ref="AH212" si="199">SUM(AH148:AH211)</f>
        <v>0</v>
      </c>
      <c r="AI212" s="232">
        <f t="shared" ref="AI212" si="200">SUM(AI148:AI211)</f>
        <v>0</v>
      </c>
      <c r="AJ212" s="232">
        <f t="shared" ref="AJ212" si="201">SUM(AJ148:AJ211)</f>
        <v>0</v>
      </c>
      <c r="AK212" s="232">
        <f t="shared" ref="AK212" si="202">SUM(AK148:AK211)</f>
        <v>0</v>
      </c>
      <c r="AM212" s="90">
        <f>AM149+AM156+AM163+AM171+AM178+AM185+AM193+AM200+AM207</f>
        <v>0</v>
      </c>
    </row>
    <row r="214" spans="1:39" s="69" customFormat="1" ht="22.5" customHeight="1" x14ac:dyDescent="0.25">
      <c r="A214" s="305" t="s">
        <v>48</v>
      </c>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Z214" s="305" t="s">
        <v>133</v>
      </c>
      <c r="AA214" s="305"/>
      <c r="AB214" s="305"/>
      <c r="AC214" s="305"/>
      <c r="AD214" s="305"/>
      <c r="AE214" s="305"/>
      <c r="AF214" s="305"/>
      <c r="AG214" s="305"/>
      <c r="AH214" s="305"/>
      <c r="AI214" s="305"/>
      <c r="AJ214" s="305"/>
      <c r="AK214" s="305"/>
      <c r="AM214" s="81" t="s">
        <v>134</v>
      </c>
    </row>
    <row r="215" spans="1:39" s="87" customFormat="1" ht="7" customHeight="1" x14ac:dyDescent="0.25">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Z215" s="215"/>
      <c r="AA215" s="215"/>
      <c r="AB215" s="215"/>
      <c r="AC215" s="215"/>
      <c r="AD215" s="215"/>
      <c r="AE215" s="215"/>
      <c r="AF215" s="215"/>
      <c r="AG215" s="215"/>
      <c r="AH215" s="215"/>
      <c r="AI215" s="215"/>
      <c r="AJ215" s="215"/>
      <c r="AK215" s="215"/>
      <c r="AM215" s="216"/>
    </row>
    <row r="216" spans="1:39" ht="22.5" customHeight="1" x14ac:dyDescent="0.2">
      <c r="A216" s="71" t="s">
        <v>49</v>
      </c>
      <c r="B216" s="306" t="s">
        <v>98</v>
      </c>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76"/>
      <c r="Z216" s="71" t="str">
        <f>$A216</f>
        <v>Task 4</v>
      </c>
      <c r="AA216" s="306" t="str">
        <f t="shared" ref="AA216" si="203">$B$7</f>
        <v>Description</v>
      </c>
      <c r="AB216" s="306"/>
      <c r="AC216" s="306"/>
      <c r="AD216" s="306"/>
      <c r="AE216" s="306"/>
      <c r="AF216" s="306"/>
      <c r="AG216" s="306"/>
      <c r="AH216" s="306"/>
      <c r="AI216" s="306"/>
      <c r="AJ216" s="306"/>
      <c r="AK216" s="306"/>
      <c r="AM216" s="71" t="str">
        <f>$A216</f>
        <v>Task 4</v>
      </c>
    </row>
    <row r="217" spans="1:39" ht="22.5" customHeight="1" x14ac:dyDescent="0.2">
      <c r="A217" s="78">
        <v>4.0999999999999996</v>
      </c>
      <c r="B217" s="319" t="s">
        <v>98</v>
      </c>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77"/>
      <c r="Z217" s="78">
        <f>$A217</f>
        <v>4.0999999999999996</v>
      </c>
      <c r="AA217" s="319" t="str">
        <f>$B$8</f>
        <v>Description</v>
      </c>
      <c r="AB217" s="319"/>
      <c r="AC217" s="319"/>
      <c r="AD217" s="319"/>
      <c r="AE217" s="319"/>
      <c r="AF217" s="319"/>
      <c r="AG217" s="319"/>
      <c r="AH217" s="319"/>
      <c r="AI217" s="319"/>
      <c r="AJ217" s="319"/>
      <c r="AK217" s="319"/>
      <c r="AM217" s="78">
        <f>$A217</f>
        <v>4.0999999999999996</v>
      </c>
    </row>
    <row r="218" spans="1:39" ht="13" customHeight="1" x14ac:dyDescent="0.2">
      <c r="A218" s="299" t="s">
        <v>135</v>
      </c>
      <c r="B218" s="300" t="s">
        <v>98</v>
      </c>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77"/>
      <c r="Z218" s="299" t="str">
        <f>$A218</f>
        <v>4.1.1</v>
      </c>
      <c r="AA218" s="300" t="str">
        <f>$B$9</f>
        <v>Description</v>
      </c>
      <c r="AB218" s="300"/>
      <c r="AC218" s="300"/>
      <c r="AD218" s="300"/>
      <c r="AE218" s="300"/>
      <c r="AF218" s="300"/>
      <c r="AG218" s="300"/>
      <c r="AH218" s="300"/>
      <c r="AI218" s="300"/>
      <c r="AJ218" s="300"/>
      <c r="AK218" s="300"/>
      <c r="AM218" s="314" t="str">
        <f>$Z218</f>
        <v>4.1.1</v>
      </c>
    </row>
    <row r="219" spans="1:39" ht="13" customHeight="1" x14ac:dyDescent="0.2">
      <c r="A219" s="299"/>
      <c r="B219" s="225" t="s">
        <v>100</v>
      </c>
      <c r="C219" s="226"/>
      <c r="D219" s="226">
        <v>0</v>
      </c>
      <c r="E219" s="226">
        <v>0</v>
      </c>
      <c r="F219" s="226">
        <v>0</v>
      </c>
      <c r="G219" s="301"/>
      <c r="H219" s="301"/>
      <c r="I219" s="315">
        <f>(G220*H220)+(G222*H222)+(G224*H224)</f>
        <v>0</v>
      </c>
      <c r="J219" s="227" t="s">
        <v>100</v>
      </c>
      <c r="K219" s="226">
        <v>0</v>
      </c>
      <c r="L219" s="226">
        <v>0</v>
      </c>
      <c r="M219" s="226">
        <v>0</v>
      </c>
      <c r="N219" s="316"/>
      <c r="O219" s="316"/>
      <c r="P219" s="315">
        <f>(N220*O220)+(N222*O222)+(N224*O224)</f>
        <v>0</v>
      </c>
      <c r="Q219" s="227" t="s">
        <v>100</v>
      </c>
      <c r="R219" s="226">
        <v>0</v>
      </c>
      <c r="S219" s="226">
        <v>0</v>
      </c>
      <c r="T219" s="226">
        <v>0</v>
      </c>
      <c r="U219" s="316"/>
      <c r="V219" s="316"/>
      <c r="W219" s="315">
        <f>(U220*V220)+(U222*V222)+(U224*V224)</f>
        <v>0</v>
      </c>
      <c r="X219" s="317">
        <f>I219+P219+W219</f>
        <v>0</v>
      </c>
      <c r="Y219" s="50"/>
      <c r="Z219" s="299"/>
      <c r="AA219" s="300"/>
      <c r="AB219" s="300"/>
      <c r="AC219" s="300"/>
      <c r="AD219" s="300"/>
      <c r="AE219" s="300"/>
      <c r="AF219" s="300"/>
      <c r="AG219" s="300"/>
      <c r="AH219" s="300"/>
      <c r="AI219" s="300"/>
      <c r="AJ219" s="300"/>
      <c r="AK219" s="300"/>
      <c r="AM219" s="314"/>
    </row>
    <row r="220" spans="1:39" ht="13" customHeight="1" x14ac:dyDescent="0.25">
      <c r="A220" s="299"/>
      <c r="B220" s="228" t="s">
        <v>101</v>
      </c>
      <c r="C220" s="89">
        <v>0</v>
      </c>
      <c r="D220" s="89">
        <f>ROUND(C220*D219,2)</f>
        <v>0</v>
      </c>
      <c r="E220" s="89">
        <f>ROUND(C220*E219,2)</f>
        <v>0</v>
      </c>
      <c r="F220" s="89">
        <f>ROUND(SUM(C220:E220)*F219,2)</f>
        <v>0</v>
      </c>
      <c r="G220" s="229">
        <f>SUM(C220:F220)</f>
        <v>0</v>
      </c>
      <c r="H220" s="70">
        <v>0</v>
      </c>
      <c r="I220" s="315"/>
      <c r="J220" s="89">
        <v>0</v>
      </c>
      <c r="K220" s="89">
        <f>ROUND(J220*K219,2)</f>
        <v>0</v>
      </c>
      <c r="L220" s="89">
        <f>ROUND(J220*L219,2)</f>
        <v>0</v>
      </c>
      <c r="M220" s="89">
        <f>ROUND(SUM(J220:L220)*M219,2)</f>
        <v>0</v>
      </c>
      <c r="N220" s="229">
        <f>SUM(J220:M220)</f>
        <v>0</v>
      </c>
      <c r="O220" s="70">
        <v>0</v>
      </c>
      <c r="P220" s="315"/>
      <c r="Q220" s="89">
        <v>0</v>
      </c>
      <c r="R220" s="89">
        <f>ROUND(Q220*R219,2)</f>
        <v>0</v>
      </c>
      <c r="S220" s="89">
        <f>ROUND(Q220*S219,2)</f>
        <v>0</v>
      </c>
      <c r="T220" s="89">
        <f>ROUND(SUM(Q220:S220)*T219,2)</f>
        <v>0</v>
      </c>
      <c r="U220" s="229">
        <f t="shared" ref="U220" si="204">SUM(Q220:T220)</f>
        <v>0</v>
      </c>
      <c r="V220" s="70">
        <v>0</v>
      </c>
      <c r="W220" s="315"/>
      <c r="X220" s="317"/>
      <c r="Y220" s="217"/>
      <c r="Z220" s="299"/>
      <c r="AA220" s="318">
        <v>0</v>
      </c>
      <c r="AB220" s="318">
        <v>0</v>
      </c>
      <c r="AC220" s="318">
        <v>0</v>
      </c>
      <c r="AD220" s="318">
        <v>0</v>
      </c>
      <c r="AE220" s="318">
        <f>SUM(AA220:AD224)</f>
        <v>0</v>
      </c>
      <c r="AF220" s="318">
        <v>0</v>
      </c>
      <c r="AG220" s="318">
        <v>0</v>
      </c>
      <c r="AH220" s="318">
        <v>0</v>
      </c>
      <c r="AI220" s="318">
        <f>SUM(AF220:AH224)</f>
        <v>0</v>
      </c>
      <c r="AJ220" s="318">
        <v>0</v>
      </c>
      <c r="AK220" s="301">
        <f>AE220+AI220+AJ220</f>
        <v>0</v>
      </c>
      <c r="AM220" s="317">
        <f>X219+AK220</f>
        <v>0</v>
      </c>
    </row>
    <row r="221" spans="1:39" ht="13" customHeight="1" x14ac:dyDescent="0.2">
      <c r="A221" s="299"/>
      <c r="B221" s="225" t="s">
        <v>100</v>
      </c>
      <c r="C221" s="226"/>
      <c r="D221" s="226">
        <v>0</v>
      </c>
      <c r="E221" s="226">
        <v>0</v>
      </c>
      <c r="F221" s="226">
        <v>0</v>
      </c>
      <c r="G221" s="301"/>
      <c r="H221" s="301"/>
      <c r="I221" s="315"/>
      <c r="J221" s="227" t="s">
        <v>100</v>
      </c>
      <c r="K221" s="226">
        <v>0</v>
      </c>
      <c r="L221" s="226">
        <v>0</v>
      </c>
      <c r="M221" s="226">
        <v>0</v>
      </c>
      <c r="N221" s="301"/>
      <c r="O221" s="301"/>
      <c r="P221" s="315"/>
      <c r="Q221" s="227" t="s">
        <v>100</v>
      </c>
      <c r="R221" s="226">
        <v>0</v>
      </c>
      <c r="S221" s="226">
        <v>0</v>
      </c>
      <c r="T221" s="226">
        <v>0</v>
      </c>
      <c r="U221" s="301"/>
      <c r="V221" s="301"/>
      <c r="W221" s="315"/>
      <c r="X221" s="317"/>
      <c r="Y221" s="217"/>
      <c r="Z221" s="299"/>
      <c r="AA221" s="318"/>
      <c r="AB221" s="318"/>
      <c r="AC221" s="318"/>
      <c r="AD221" s="318"/>
      <c r="AE221" s="318"/>
      <c r="AF221" s="318"/>
      <c r="AG221" s="318"/>
      <c r="AH221" s="318"/>
      <c r="AI221" s="318"/>
      <c r="AJ221" s="318"/>
      <c r="AK221" s="301"/>
      <c r="AM221" s="317"/>
    </row>
    <row r="222" spans="1:39" ht="13" customHeight="1" x14ac:dyDescent="0.25">
      <c r="A222" s="299"/>
      <c r="B222" s="228" t="s">
        <v>102</v>
      </c>
      <c r="C222" s="89">
        <v>0</v>
      </c>
      <c r="D222" s="89">
        <f>ROUND(C222*D221,2)</f>
        <v>0</v>
      </c>
      <c r="E222" s="89">
        <f>ROUND(C222*E221,2)</f>
        <v>0</v>
      </c>
      <c r="F222" s="89">
        <f>ROUND(SUM(C222:E222)*F221,2)</f>
        <v>0</v>
      </c>
      <c r="G222" s="229">
        <f t="shared" ref="G222" si="205">SUM(C222:F222)</f>
        <v>0</v>
      </c>
      <c r="H222" s="70">
        <v>0</v>
      </c>
      <c r="I222" s="315"/>
      <c r="J222" s="89">
        <v>0</v>
      </c>
      <c r="K222" s="89">
        <f>ROUND(J222*K221,2)</f>
        <v>0</v>
      </c>
      <c r="L222" s="89">
        <f>ROUND(J222*L221,2)</f>
        <v>0</v>
      </c>
      <c r="M222" s="89">
        <f>ROUND(SUM(J222:L222)*M221,2)</f>
        <v>0</v>
      </c>
      <c r="N222" s="229">
        <f t="shared" ref="N222" si="206">SUM(J222:M222)</f>
        <v>0</v>
      </c>
      <c r="O222" s="70">
        <v>0</v>
      </c>
      <c r="P222" s="315"/>
      <c r="Q222" s="89">
        <v>0</v>
      </c>
      <c r="R222" s="89">
        <f>ROUND(Q222*R221,2)</f>
        <v>0</v>
      </c>
      <c r="S222" s="89">
        <f>ROUND(Q222*S221,2)</f>
        <v>0</v>
      </c>
      <c r="T222" s="89">
        <f>ROUND(SUM(Q222:S222)*T221,2)</f>
        <v>0</v>
      </c>
      <c r="U222" s="229">
        <f t="shared" ref="U222" si="207">SUM(Q222:T222)</f>
        <v>0</v>
      </c>
      <c r="V222" s="70">
        <v>0</v>
      </c>
      <c r="W222" s="315"/>
      <c r="X222" s="317"/>
      <c r="Y222" s="217"/>
      <c r="Z222" s="299"/>
      <c r="AA222" s="318"/>
      <c r="AB222" s="318"/>
      <c r="AC222" s="318"/>
      <c r="AD222" s="318"/>
      <c r="AE222" s="318"/>
      <c r="AF222" s="318"/>
      <c r="AG222" s="318"/>
      <c r="AH222" s="318"/>
      <c r="AI222" s="318"/>
      <c r="AJ222" s="318"/>
      <c r="AK222" s="301"/>
      <c r="AM222" s="317"/>
    </row>
    <row r="223" spans="1:39" ht="13" customHeight="1" x14ac:dyDescent="0.2">
      <c r="A223" s="299"/>
      <c r="B223" s="225" t="s">
        <v>100</v>
      </c>
      <c r="C223" s="226"/>
      <c r="D223" s="226">
        <v>0</v>
      </c>
      <c r="E223" s="226">
        <v>0</v>
      </c>
      <c r="F223" s="226">
        <v>0</v>
      </c>
      <c r="G223" s="301"/>
      <c r="H223" s="301"/>
      <c r="I223" s="315"/>
      <c r="J223" s="227" t="s">
        <v>100</v>
      </c>
      <c r="K223" s="226">
        <v>0</v>
      </c>
      <c r="L223" s="226">
        <v>0</v>
      </c>
      <c r="M223" s="226">
        <v>0</v>
      </c>
      <c r="N223" s="301"/>
      <c r="O223" s="301"/>
      <c r="P223" s="315"/>
      <c r="Q223" s="227" t="s">
        <v>100</v>
      </c>
      <c r="R223" s="226">
        <v>0</v>
      </c>
      <c r="S223" s="226">
        <v>0</v>
      </c>
      <c r="T223" s="226">
        <v>0</v>
      </c>
      <c r="U223" s="301"/>
      <c r="V223" s="301"/>
      <c r="W223" s="315"/>
      <c r="X223" s="317"/>
      <c r="Y223" s="217"/>
      <c r="Z223" s="299"/>
      <c r="AA223" s="318"/>
      <c r="AB223" s="318"/>
      <c r="AC223" s="318"/>
      <c r="AD223" s="318"/>
      <c r="AE223" s="318"/>
      <c r="AF223" s="318"/>
      <c r="AG223" s="318"/>
      <c r="AH223" s="318"/>
      <c r="AI223" s="318"/>
      <c r="AJ223" s="318"/>
      <c r="AK223" s="301"/>
      <c r="AM223" s="317"/>
    </row>
    <row r="224" spans="1:39" ht="13" customHeight="1" x14ac:dyDescent="0.25">
      <c r="A224" s="299"/>
      <c r="B224" s="228" t="s">
        <v>103</v>
      </c>
      <c r="C224" s="89">
        <v>0</v>
      </c>
      <c r="D224" s="89">
        <f>ROUND(C224*D223,2)</f>
        <v>0</v>
      </c>
      <c r="E224" s="89">
        <f>ROUND(C224*E223,2)</f>
        <v>0</v>
      </c>
      <c r="F224" s="89">
        <f>ROUND(SUM(C224:E224)*F223,2)</f>
        <v>0</v>
      </c>
      <c r="G224" s="229">
        <f t="shared" ref="G224" si="208">SUM(C224:F224)</f>
        <v>0</v>
      </c>
      <c r="H224" s="70">
        <v>0</v>
      </c>
      <c r="I224" s="315"/>
      <c r="J224" s="89">
        <v>0</v>
      </c>
      <c r="K224" s="89">
        <f>ROUND(J224*K223,2)</f>
        <v>0</v>
      </c>
      <c r="L224" s="89">
        <f>ROUND(J224*L223,2)</f>
        <v>0</v>
      </c>
      <c r="M224" s="89">
        <f>ROUND(SUM(J224:L224)*M223,2)</f>
        <v>0</v>
      </c>
      <c r="N224" s="229">
        <f t="shared" ref="N224" si="209">SUM(J224:M224)</f>
        <v>0</v>
      </c>
      <c r="O224" s="70">
        <v>0</v>
      </c>
      <c r="P224" s="315"/>
      <c r="Q224" s="89">
        <v>0</v>
      </c>
      <c r="R224" s="89">
        <f>ROUND(Q224*R223,2)</f>
        <v>0</v>
      </c>
      <c r="S224" s="89">
        <f>ROUND(Q224*S223,2)</f>
        <v>0</v>
      </c>
      <c r="T224" s="89">
        <f>ROUND(SUM(Q224:S224)*T223,2)</f>
        <v>0</v>
      </c>
      <c r="U224" s="229">
        <f t="shared" ref="U224" si="210">SUM(Q224:T224)</f>
        <v>0</v>
      </c>
      <c r="V224" s="70">
        <v>0</v>
      </c>
      <c r="W224" s="315"/>
      <c r="X224" s="317"/>
      <c r="Y224" s="217"/>
      <c r="Z224" s="299"/>
      <c r="AA224" s="318"/>
      <c r="AB224" s="318"/>
      <c r="AC224" s="318"/>
      <c r="AD224" s="318"/>
      <c r="AE224" s="318"/>
      <c r="AF224" s="318"/>
      <c r="AG224" s="318"/>
      <c r="AH224" s="318"/>
      <c r="AI224" s="318"/>
      <c r="AJ224" s="318"/>
      <c r="AK224" s="301"/>
      <c r="AM224" s="317"/>
    </row>
    <row r="225" spans="1:39" ht="13" customHeight="1" x14ac:dyDescent="0.2">
      <c r="A225" s="299" t="s">
        <v>136</v>
      </c>
      <c r="B225" s="300" t="s">
        <v>98</v>
      </c>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218"/>
      <c r="Z225" s="299" t="str">
        <f>$A225</f>
        <v>4.1.2</v>
      </c>
      <c r="AA225" s="300" t="str">
        <f>$B$16</f>
        <v>Description</v>
      </c>
      <c r="AB225" s="300"/>
      <c r="AC225" s="300"/>
      <c r="AD225" s="300"/>
      <c r="AE225" s="300"/>
      <c r="AF225" s="300"/>
      <c r="AG225" s="300"/>
      <c r="AH225" s="300"/>
      <c r="AI225" s="300"/>
      <c r="AJ225" s="300"/>
      <c r="AK225" s="300"/>
      <c r="AM225" s="314" t="str">
        <f>$Z225</f>
        <v>4.1.2</v>
      </c>
    </row>
    <row r="226" spans="1:39" ht="12.75" customHeight="1" x14ac:dyDescent="0.2">
      <c r="A226" s="299"/>
      <c r="B226" s="225" t="s">
        <v>100</v>
      </c>
      <c r="C226" s="226"/>
      <c r="D226" s="226">
        <v>0</v>
      </c>
      <c r="E226" s="226">
        <v>0</v>
      </c>
      <c r="F226" s="226">
        <v>0</v>
      </c>
      <c r="G226" s="301"/>
      <c r="H226" s="301"/>
      <c r="I226" s="315">
        <f>(G227*H227)+(G229*H229)+(G231*H231)</f>
        <v>0</v>
      </c>
      <c r="J226" s="227" t="s">
        <v>100</v>
      </c>
      <c r="K226" s="226">
        <v>0</v>
      </c>
      <c r="L226" s="226">
        <v>0</v>
      </c>
      <c r="M226" s="226">
        <v>0</v>
      </c>
      <c r="N226" s="316"/>
      <c r="O226" s="316"/>
      <c r="P226" s="315">
        <f>(N227*O227)+(N229*O229)+(N231*O231)</f>
        <v>0</v>
      </c>
      <c r="Q226" s="227" t="s">
        <v>100</v>
      </c>
      <c r="R226" s="226">
        <v>0</v>
      </c>
      <c r="S226" s="226">
        <v>0</v>
      </c>
      <c r="T226" s="226">
        <v>0</v>
      </c>
      <c r="U226" s="316"/>
      <c r="V226" s="316"/>
      <c r="W226" s="315">
        <f>(U227*V227)+(U229*V229)+(U231*V231)</f>
        <v>0</v>
      </c>
      <c r="X226" s="317">
        <f>I226+P226+W226</f>
        <v>0</v>
      </c>
      <c r="Y226" s="50"/>
      <c r="Z226" s="299"/>
      <c r="AA226" s="300"/>
      <c r="AB226" s="300"/>
      <c r="AC226" s="300"/>
      <c r="AD226" s="300"/>
      <c r="AE226" s="300"/>
      <c r="AF226" s="300"/>
      <c r="AG226" s="300"/>
      <c r="AH226" s="300"/>
      <c r="AI226" s="300"/>
      <c r="AJ226" s="300"/>
      <c r="AK226" s="300"/>
      <c r="AM226" s="314"/>
    </row>
    <row r="227" spans="1:39" ht="12.75" customHeight="1" x14ac:dyDescent="0.25">
      <c r="A227" s="299"/>
      <c r="B227" s="72" t="s">
        <v>101</v>
      </c>
      <c r="C227" s="89">
        <v>0</v>
      </c>
      <c r="D227" s="89">
        <f>ROUND(C227*D226,2)</f>
        <v>0</v>
      </c>
      <c r="E227" s="89">
        <f>ROUND(C227*E226,2)</f>
        <v>0</v>
      </c>
      <c r="F227" s="89">
        <f>ROUND(SUM(C227:E227)*F226,2)</f>
        <v>0</v>
      </c>
      <c r="G227" s="229">
        <f>SUM(C227:F227)</f>
        <v>0</v>
      </c>
      <c r="H227" s="70">
        <v>0</v>
      </c>
      <c r="I227" s="315"/>
      <c r="J227" s="89">
        <v>0</v>
      </c>
      <c r="K227" s="89">
        <f>ROUND(J227*K226,2)</f>
        <v>0</v>
      </c>
      <c r="L227" s="89">
        <f>ROUND(J227*L226,2)</f>
        <v>0</v>
      </c>
      <c r="M227" s="89">
        <f>ROUND(SUM(J227:L227)*M226,2)</f>
        <v>0</v>
      </c>
      <c r="N227" s="229">
        <f>SUM(J227:M227)</f>
        <v>0</v>
      </c>
      <c r="O227" s="70">
        <v>0</v>
      </c>
      <c r="P227" s="315"/>
      <c r="Q227" s="89">
        <v>0</v>
      </c>
      <c r="R227" s="89">
        <f>ROUND(Q227*R226,2)</f>
        <v>0</v>
      </c>
      <c r="S227" s="89">
        <f>ROUND(Q227*S226,2)</f>
        <v>0</v>
      </c>
      <c r="T227" s="89">
        <f>ROUND(SUM(Q227:S227)*T226,2)</f>
        <v>0</v>
      </c>
      <c r="U227" s="229">
        <f t="shared" ref="U227" si="211">SUM(Q227:T227)</f>
        <v>0</v>
      </c>
      <c r="V227" s="70">
        <v>0</v>
      </c>
      <c r="W227" s="315"/>
      <c r="X227" s="317"/>
      <c r="Y227" s="217"/>
      <c r="Z227" s="299"/>
      <c r="AA227" s="318">
        <v>0</v>
      </c>
      <c r="AB227" s="318">
        <v>0</v>
      </c>
      <c r="AC227" s="318">
        <v>0</v>
      </c>
      <c r="AD227" s="318">
        <v>0</v>
      </c>
      <c r="AE227" s="318">
        <f>SUM(AA227:AD231)</f>
        <v>0</v>
      </c>
      <c r="AF227" s="318">
        <v>0</v>
      </c>
      <c r="AG227" s="318">
        <v>0</v>
      </c>
      <c r="AH227" s="318">
        <v>0</v>
      </c>
      <c r="AI227" s="318">
        <f>SUM(AF227:AH231)</f>
        <v>0</v>
      </c>
      <c r="AJ227" s="318">
        <v>0</v>
      </c>
      <c r="AK227" s="301">
        <f>AE227+AI227+AJ227</f>
        <v>0</v>
      </c>
      <c r="AM227" s="317">
        <f>X226+AK227</f>
        <v>0</v>
      </c>
    </row>
    <row r="228" spans="1:39" ht="12.75" customHeight="1" x14ac:dyDescent="0.2">
      <c r="A228" s="299"/>
      <c r="B228" s="225" t="s">
        <v>100</v>
      </c>
      <c r="C228" s="226"/>
      <c r="D228" s="226">
        <v>0</v>
      </c>
      <c r="E228" s="226">
        <v>0</v>
      </c>
      <c r="F228" s="226">
        <v>0</v>
      </c>
      <c r="G228" s="301"/>
      <c r="H228" s="301"/>
      <c r="I228" s="315"/>
      <c r="J228" s="227" t="s">
        <v>100</v>
      </c>
      <c r="K228" s="226">
        <v>0</v>
      </c>
      <c r="L228" s="226">
        <v>0</v>
      </c>
      <c r="M228" s="226">
        <v>0</v>
      </c>
      <c r="N228" s="301"/>
      <c r="O228" s="301"/>
      <c r="P228" s="315"/>
      <c r="Q228" s="227" t="s">
        <v>100</v>
      </c>
      <c r="R228" s="226">
        <v>0</v>
      </c>
      <c r="S228" s="226">
        <v>0</v>
      </c>
      <c r="T228" s="226">
        <v>0</v>
      </c>
      <c r="U228" s="301"/>
      <c r="V228" s="301"/>
      <c r="W228" s="315"/>
      <c r="X228" s="317"/>
      <c r="Y228" s="217"/>
      <c r="Z228" s="299"/>
      <c r="AA228" s="318"/>
      <c r="AB228" s="318"/>
      <c r="AC228" s="318"/>
      <c r="AD228" s="318"/>
      <c r="AE228" s="318"/>
      <c r="AF228" s="318"/>
      <c r="AG228" s="318"/>
      <c r="AH228" s="318"/>
      <c r="AI228" s="318"/>
      <c r="AJ228" s="318"/>
      <c r="AK228" s="301"/>
      <c r="AM228" s="317"/>
    </row>
    <row r="229" spans="1:39" ht="12.75" customHeight="1" x14ac:dyDescent="0.25">
      <c r="A229" s="299"/>
      <c r="B229" s="72" t="s">
        <v>102</v>
      </c>
      <c r="C229" s="89">
        <v>0</v>
      </c>
      <c r="D229" s="89">
        <f>ROUND(C229*D228,2)</f>
        <v>0</v>
      </c>
      <c r="E229" s="89">
        <f>ROUND(C229*E228,2)</f>
        <v>0</v>
      </c>
      <c r="F229" s="89">
        <f>ROUND(SUM(C229:E229)*F228,2)</f>
        <v>0</v>
      </c>
      <c r="G229" s="229">
        <f t="shared" ref="G229" si="212">SUM(C229:F229)</f>
        <v>0</v>
      </c>
      <c r="H229" s="70">
        <v>0</v>
      </c>
      <c r="I229" s="315"/>
      <c r="J229" s="89">
        <v>0</v>
      </c>
      <c r="K229" s="89">
        <f>ROUND(J229*K228,2)</f>
        <v>0</v>
      </c>
      <c r="L229" s="89">
        <f>ROUND(J229*L228,2)</f>
        <v>0</v>
      </c>
      <c r="M229" s="89">
        <f>ROUND(SUM(J229:L229)*M228,2)</f>
        <v>0</v>
      </c>
      <c r="N229" s="229">
        <f t="shared" ref="N229" si="213">SUM(J229:M229)</f>
        <v>0</v>
      </c>
      <c r="O229" s="70">
        <v>0</v>
      </c>
      <c r="P229" s="315"/>
      <c r="Q229" s="89">
        <v>0</v>
      </c>
      <c r="R229" s="89">
        <f>ROUND(Q229*R228,2)</f>
        <v>0</v>
      </c>
      <c r="S229" s="89">
        <f>ROUND(Q229*S228,2)</f>
        <v>0</v>
      </c>
      <c r="T229" s="89">
        <f>ROUND(SUM(Q229:S229)*T228,2)</f>
        <v>0</v>
      </c>
      <c r="U229" s="229">
        <f t="shared" ref="U229" si="214">SUM(Q229:T229)</f>
        <v>0</v>
      </c>
      <c r="V229" s="70">
        <v>0</v>
      </c>
      <c r="W229" s="315"/>
      <c r="X229" s="317"/>
      <c r="Y229" s="217"/>
      <c r="Z229" s="299"/>
      <c r="AA229" s="318"/>
      <c r="AB229" s="318"/>
      <c r="AC229" s="318"/>
      <c r="AD229" s="318"/>
      <c r="AE229" s="318"/>
      <c r="AF229" s="318"/>
      <c r="AG229" s="318"/>
      <c r="AH229" s="318"/>
      <c r="AI229" s="318"/>
      <c r="AJ229" s="318"/>
      <c r="AK229" s="301"/>
      <c r="AM229" s="317"/>
    </row>
    <row r="230" spans="1:39" ht="12.75" customHeight="1" x14ac:dyDescent="0.2">
      <c r="A230" s="299"/>
      <c r="B230" s="225" t="s">
        <v>100</v>
      </c>
      <c r="C230" s="226"/>
      <c r="D230" s="226">
        <v>0</v>
      </c>
      <c r="E230" s="226">
        <v>0</v>
      </c>
      <c r="F230" s="226">
        <v>0</v>
      </c>
      <c r="G230" s="301"/>
      <c r="H230" s="301"/>
      <c r="I230" s="315"/>
      <c r="J230" s="227" t="s">
        <v>100</v>
      </c>
      <c r="K230" s="226">
        <v>0</v>
      </c>
      <c r="L230" s="226">
        <v>0</v>
      </c>
      <c r="M230" s="226">
        <v>0</v>
      </c>
      <c r="N230" s="301"/>
      <c r="O230" s="301"/>
      <c r="P230" s="315"/>
      <c r="Q230" s="227" t="s">
        <v>100</v>
      </c>
      <c r="R230" s="226">
        <v>0</v>
      </c>
      <c r="S230" s="226">
        <v>0</v>
      </c>
      <c r="T230" s="226">
        <v>0</v>
      </c>
      <c r="U230" s="301"/>
      <c r="V230" s="301"/>
      <c r="W230" s="315"/>
      <c r="X230" s="317"/>
      <c r="Y230" s="217"/>
      <c r="Z230" s="299"/>
      <c r="AA230" s="318"/>
      <c r="AB230" s="318"/>
      <c r="AC230" s="318"/>
      <c r="AD230" s="318"/>
      <c r="AE230" s="318"/>
      <c r="AF230" s="318"/>
      <c r="AG230" s="318"/>
      <c r="AH230" s="318"/>
      <c r="AI230" s="318"/>
      <c r="AJ230" s="318"/>
      <c r="AK230" s="301"/>
      <c r="AM230" s="317"/>
    </row>
    <row r="231" spans="1:39" ht="13" customHeight="1" x14ac:dyDescent="0.25">
      <c r="A231" s="299"/>
      <c r="B231" s="72" t="s">
        <v>103</v>
      </c>
      <c r="C231" s="89">
        <v>0</v>
      </c>
      <c r="D231" s="89">
        <f>ROUND(C231*D230,2)</f>
        <v>0</v>
      </c>
      <c r="E231" s="89">
        <f>ROUND(C231*E230,2)</f>
        <v>0</v>
      </c>
      <c r="F231" s="89">
        <f>ROUND(SUM(C231:E231)*F230,2)</f>
        <v>0</v>
      </c>
      <c r="G231" s="229">
        <f t="shared" ref="G231" si="215">SUM(C231:F231)</f>
        <v>0</v>
      </c>
      <c r="H231" s="70">
        <v>0</v>
      </c>
      <c r="I231" s="315"/>
      <c r="J231" s="89">
        <v>0</v>
      </c>
      <c r="K231" s="89">
        <f>ROUND(J231*K230,2)</f>
        <v>0</v>
      </c>
      <c r="L231" s="89">
        <f>ROUND(J231*L230,2)</f>
        <v>0</v>
      </c>
      <c r="M231" s="89">
        <f>ROUND(SUM(J231:L231)*M230,2)</f>
        <v>0</v>
      </c>
      <c r="N231" s="229">
        <f t="shared" ref="N231" si="216">SUM(J231:M231)</f>
        <v>0</v>
      </c>
      <c r="O231" s="70">
        <v>0</v>
      </c>
      <c r="P231" s="315"/>
      <c r="Q231" s="89">
        <v>0</v>
      </c>
      <c r="R231" s="89">
        <f>ROUND(Q231*R230,2)</f>
        <v>0</v>
      </c>
      <c r="S231" s="89">
        <f>ROUND(Q231*S230,2)</f>
        <v>0</v>
      </c>
      <c r="T231" s="89">
        <f>ROUND(SUM(Q231:S231)*T230,2)</f>
        <v>0</v>
      </c>
      <c r="U231" s="229">
        <f t="shared" ref="U231" si="217">SUM(Q231:T231)</f>
        <v>0</v>
      </c>
      <c r="V231" s="70">
        <v>0</v>
      </c>
      <c r="W231" s="315"/>
      <c r="X231" s="317"/>
      <c r="Y231" s="217"/>
      <c r="Z231" s="299"/>
      <c r="AA231" s="318"/>
      <c r="AB231" s="318"/>
      <c r="AC231" s="318"/>
      <c r="AD231" s="318"/>
      <c r="AE231" s="318"/>
      <c r="AF231" s="318"/>
      <c r="AG231" s="318"/>
      <c r="AH231" s="318"/>
      <c r="AI231" s="318"/>
      <c r="AJ231" s="318"/>
      <c r="AK231" s="301"/>
      <c r="AM231" s="317"/>
    </row>
    <row r="232" spans="1:39" ht="13" customHeight="1" x14ac:dyDescent="0.2">
      <c r="A232" s="299" t="s">
        <v>137</v>
      </c>
      <c r="B232" s="300" t="s">
        <v>98</v>
      </c>
      <c r="C232" s="300"/>
      <c r="D232" s="300"/>
      <c r="E232" s="300"/>
      <c r="F232" s="300"/>
      <c r="G232" s="300"/>
      <c r="H232" s="300"/>
      <c r="I232" s="300"/>
      <c r="J232" s="300"/>
      <c r="K232" s="300"/>
      <c r="L232" s="300"/>
      <c r="M232" s="300"/>
      <c r="N232" s="300"/>
      <c r="O232" s="300"/>
      <c r="P232" s="300"/>
      <c r="Q232" s="300"/>
      <c r="R232" s="300"/>
      <c r="S232" s="300"/>
      <c r="T232" s="300"/>
      <c r="U232" s="300"/>
      <c r="V232" s="300"/>
      <c r="W232" s="300"/>
      <c r="X232" s="300"/>
      <c r="Y232" s="218"/>
      <c r="Z232" s="299" t="str">
        <f>$A232</f>
        <v>4.1.3</v>
      </c>
      <c r="AA232" s="300" t="str">
        <f>$B$9</f>
        <v>Description</v>
      </c>
      <c r="AB232" s="300"/>
      <c r="AC232" s="300"/>
      <c r="AD232" s="300"/>
      <c r="AE232" s="300"/>
      <c r="AF232" s="300"/>
      <c r="AG232" s="300"/>
      <c r="AH232" s="300"/>
      <c r="AI232" s="300"/>
      <c r="AJ232" s="300"/>
      <c r="AK232" s="300"/>
      <c r="AM232" s="314" t="str">
        <f>$Z232</f>
        <v>4.1.3</v>
      </c>
    </row>
    <row r="233" spans="1:39" ht="13" customHeight="1" x14ac:dyDescent="0.2">
      <c r="A233" s="299"/>
      <c r="B233" s="225" t="s">
        <v>100</v>
      </c>
      <c r="C233" s="226"/>
      <c r="D233" s="226">
        <v>0</v>
      </c>
      <c r="E233" s="226">
        <v>0</v>
      </c>
      <c r="F233" s="226">
        <v>0</v>
      </c>
      <c r="G233" s="301"/>
      <c r="H233" s="301"/>
      <c r="I233" s="315">
        <f>(G234*H234)+(G236*H236)+(G238*H238)</f>
        <v>0</v>
      </c>
      <c r="J233" s="227" t="s">
        <v>100</v>
      </c>
      <c r="K233" s="226">
        <v>0</v>
      </c>
      <c r="L233" s="226">
        <v>0</v>
      </c>
      <c r="M233" s="226">
        <v>0</v>
      </c>
      <c r="N233" s="316"/>
      <c r="O233" s="316"/>
      <c r="P233" s="315">
        <f>(N234*O234)+(N236*O236)+(N238*O238)</f>
        <v>0</v>
      </c>
      <c r="Q233" s="227" t="s">
        <v>100</v>
      </c>
      <c r="R233" s="230">
        <v>0</v>
      </c>
      <c r="S233" s="230">
        <v>0</v>
      </c>
      <c r="T233" s="230">
        <v>0</v>
      </c>
      <c r="U233" s="316"/>
      <c r="V233" s="316"/>
      <c r="W233" s="315">
        <f>(U234*V234)+(U236*V236)+(U238*V238)</f>
        <v>0</v>
      </c>
      <c r="X233" s="317">
        <f>I233+P233+W233</f>
        <v>0</v>
      </c>
      <c r="Y233" s="50"/>
      <c r="Z233" s="299"/>
      <c r="AA233" s="300"/>
      <c r="AB233" s="300"/>
      <c r="AC233" s="300"/>
      <c r="AD233" s="300"/>
      <c r="AE233" s="300"/>
      <c r="AF233" s="300"/>
      <c r="AG233" s="300"/>
      <c r="AH233" s="300"/>
      <c r="AI233" s="300"/>
      <c r="AJ233" s="300"/>
      <c r="AK233" s="300"/>
      <c r="AM233" s="314"/>
    </row>
    <row r="234" spans="1:39" ht="13" customHeight="1" x14ac:dyDescent="0.25">
      <c r="A234" s="299"/>
      <c r="B234" s="72" t="s">
        <v>101</v>
      </c>
      <c r="C234" s="89">
        <v>0</v>
      </c>
      <c r="D234" s="89">
        <f>ROUND(C234*D233,2)</f>
        <v>0</v>
      </c>
      <c r="E234" s="89">
        <f>ROUND(C234*E233,2)</f>
        <v>0</v>
      </c>
      <c r="F234" s="89">
        <f>ROUND(SUM(C234:E234)*F233,2)</f>
        <v>0</v>
      </c>
      <c r="G234" s="229">
        <f>SUM(C234:F234)</f>
        <v>0</v>
      </c>
      <c r="H234" s="70">
        <v>0</v>
      </c>
      <c r="I234" s="315"/>
      <c r="J234" s="89">
        <v>0</v>
      </c>
      <c r="K234" s="89">
        <f>ROUND(J234*K233,2)</f>
        <v>0</v>
      </c>
      <c r="L234" s="89">
        <f>ROUND(J234*L233,2)</f>
        <v>0</v>
      </c>
      <c r="M234" s="89">
        <f>ROUND(SUM(J234:L234)*M233,2)</f>
        <v>0</v>
      </c>
      <c r="N234" s="229">
        <f>SUM(J234:M234)</f>
        <v>0</v>
      </c>
      <c r="O234" s="70">
        <v>0</v>
      </c>
      <c r="P234" s="315"/>
      <c r="Q234" s="89">
        <v>0</v>
      </c>
      <c r="R234" s="89">
        <f>ROUND(Q234*R233,2)</f>
        <v>0</v>
      </c>
      <c r="S234" s="89">
        <f>ROUND(Q234*S233,2)</f>
        <v>0</v>
      </c>
      <c r="T234" s="89">
        <f>ROUND(SUM(Q234:S234)*T233,2)</f>
        <v>0</v>
      </c>
      <c r="U234" s="229">
        <f t="shared" ref="U234" si="218">SUM(Q234:T234)</f>
        <v>0</v>
      </c>
      <c r="V234" s="70">
        <v>0</v>
      </c>
      <c r="W234" s="315"/>
      <c r="X234" s="317"/>
      <c r="Y234" s="217"/>
      <c r="Z234" s="299"/>
      <c r="AA234" s="318">
        <v>0</v>
      </c>
      <c r="AB234" s="318">
        <v>0</v>
      </c>
      <c r="AC234" s="318">
        <v>0</v>
      </c>
      <c r="AD234" s="318">
        <v>0</v>
      </c>
      <c r="AE234" s="318">
        <f>SUM(AA234:AD238)</f>
        <v>0</v>
      </c>
      <c r="AF234" s="318">
        <v>0</v>
      </c>
      <c r="AG234" s="318">
        <v>0</v>
      </c>
      <c r="AH234" s="318">
        <v>0</v>
      </c>
      <c r="AI234" s="318">
        <f>SUM(AF234:AH238)</f>
        <v>0</v>
      </c>
      <c r="AJ234" s="318">
        <v>0</v>
      </c>
      <c r="AK234" s="301">
        <f>AE234+AI234+AJ234</f>
        <v>0</v>
      </c>
      <c r="AM234" s="317">
        <f>X233+AK234</f>
        <v>0</v>
      </c>
    </row>
    <row r="235" spans="1:39" ht="13" customHeight="1" x14ac:dyDescent="0.2">
      <c r="A235" s="299"/>
      <c r="B235" s="225" t="s">
        <v>100</v>
      </c>
      <c r="C235" s="226"/>
      <c r="D235" s="226">
        <v>0</v>
      </c>
      <c r="E235" s="226">
        <v>0</v>
      </c>
      <c r="F235" s="226">
        <v>0</v>
      </c>
      <c r="G235" s="301"/>
      <c r="H235" s="301"/>
      <c r="I235" s="315"/>
      <c r="J235" s="227" t="s">
        <v>100</v>
      </c>
      <c r="K235" s="226">
        <v>0</v>
      </c>
      <c r="L235" s="226">
        <v>0</v>
      </c>
      <c r="M235" s="226">
        <v>0</v>
      </c>
      <c r="N235" s="301"/>
      <c r="O235" s="301"/>
      <c r="P235" s="315"/>
      <c r="Q235" s="227" t="s">
        <v>100</v>
      </c>
      <c r="R235" s="226">
        <v>0</v>
      </c>
      <c r="S235" s="226">
        <v>0</v>
      </c>
      <c r="T235" s="226">
        <v>0</v>
      </c>
      <c r="U235" s="301"/>
      <c r="V235" s="301"/>
      <c r="W235" s="315"/>
      <c r="X235" s="317"/>
      <c r="Y235" s="217"/>
      <c r="Z235" s="299"/>
      <c r="AA235" s="318"/>
      <c r="AB235" s="318"/>
      <c r="AC235" s="318"/>
      <c r="AD235" s="318"/>
      <c r="AE235" s="318"/>
      <c r="AF235" s="318"/>
      <c r="AG235" s="318"/>
      <c r="AH235" s="318"/>
      <c r="AI235" s="318"/>
      <c r="AJ235" s="318"/>
      <c r="AK235" s="301"/>
      <c r="AM235" s="317"/>
    </row>
    <row r="236" spans="1:39" ht="13" customHeight="1" x14ac:dyDescent="0.25">
      <c r="A236" s="299"/>
      <c r="B236" s="72" t="s">
        <v>102</v>
      </c>
      <c r="C236" s="89">
        <v>0</v>
      </c>
      <c r="D236" s="89">
        <f>ROUND(C236*D235,2)</f>
        <v>0</v>
      </c>
      <c r="E236" s="89">
        <f>ROUND(C236*E235,2)</f>
        <v>0</v>
      </c>
      <c r="F236" s="89">
        <f>ROUND(SUM(C236:E236)*F235,2)</f>
        <v>0</v>
      </c>
      <c r="G236" s="229">
        <f t="shared" ref="G236" si="219">SUM(C236:F236)</f>
        <v>0</v>
      </c>
      <c r="H236" s="70">
        <v>0</v>
      </c>
      <c r="I236" s="315"/>
      <c r="J236" s="89">
        <v>0</v>
      </c>
      <c r="K236" s="89">
        <f>ROUND(J236*K235,2)</f>
        <v>0</v>
      </c>
      <c r="L236" s="89">
        <f>ROUND(J236*L235,2)</f>
        <v>0</v>
      </c>
      <c r="M236" s="89">
        <f>ROUND(SUM(J236:L236)*M235,2)</f>
        <v>0</v>
      </c>
      <c r="N236" s="229">
        <f t="shared" ref="N236" si="220">SUM(J236:M236)</f>
        <v>0</v>
      </c>
      <c r="O236" s="70">
        <v>0</v>
      </c>
      <c r="P236" s="315"/>
      <c r="Q236" s="89">
        <v>0</v>
      </c>
      <c r="R236" s="89">
        <f>ROUND(Q236*R235,2)</f>
        <v>0</v>
      </c>
      <c r="S236" s="89">
        <f>ROUND(Q236*S235,2)</f>
        <v>0</v>
      </c>
      <c r="T236" s="89">
        <f>ROUND(SUM(Q236:S236)*T235,2)</f>
        <v>0</v>
      </c>
      <c r="U236" s="229">
        <f t="shared" ref="U236" si="221">SUM(Q236:T236)</f>
        <v>0</v>
      </c>
      <c r="V236" s="70">
        <v>0</v>
      </c>
      <c r="W236" s="315"/>
      <c r="X236" s="317"/>
      <c r="Y236" s="217"/>
      <c r="Z236" s="299"/>
      <c r="AA236" s="318"/>
      <c r="AB236" s="318"/>
      <c r="AC236" s="318"/>
      <c r="AD236" s="318"/>
      <c r="AE236" s="318"/>
      <c r="AF236" s="318"/>
      <c r="AG236" s="318"/>
      <c r="AH236" s="318"/>
      <c r="AI236" s="318"/>
      <c r="AJ236" s="318"/>
      <c r="AK236" s="301"/>
      <c r="AM236" s="317"/>
    </row>
    <row r="237" spans="1:39" ht="13" customHeight="1" x14ac:dyDescent="0.2">
      <c r="A237" s="299"/>
      <c r="B237" s="225" t="s">
        <v>100</v>
      </c>
      <c r="C237" s="226"/>
      <c r="D237" s="226">
        <v>0</v>
      </c>
      <c r="E237" s="226">
        <v>0</v>
      </c>
      <c r="F237" s="226">
        <v>0</v>
      </c>
      <c r="G237" s="301"/>
      <c r="H237" s="301"/>
      <c r="I237" s="315"/>
      <c r="J237" s="227" t="s">
        <v>100</v>
      </c>
      <c r="K237" s="226">
        <v>0</v>
      </c>
      <c r="L237" s="226">
        <v>0</v>
      </c>
      <c r="M237" s="226">
        <v>0</v>
      </c>
      <c r="N237" s="301"/>
      <c r="O237" s="301"/>
      <c r="P237" s="315"/>
      <c r="Q237" s="227" t="s">
        <v>100</v>
      </c>
      <c r="R237" s="226">
        <v>0</v>
      </c>
      <c r="S237" s="226">
        <v>0</v>
      </c>
      <c r="T237" s="226">
        <v>0</v>
      </c>
      <c r="U237" s="301"/>
      <c r="V237" s="301"/>
      <c r="W237" s="315"/>
      <c r="X237" s="317"/>
      <c r="Y237" s="217"/>
      <c r="Z237" s="299"/>
      <c r="AA237" s="318"/>
      <c r="AB237" s="318"/>
      <c r="AC237" s="318"/>
      <c r="AD237" s="318"/>
      <c r="AE237" s="318"/>
      <c r="AF237" s="318"/>
      <c r="AG237" s="318"/>
      <c r="AH237" s="318"/>
      <c r="AI237" s="318"/>
      <c r="AJ237" s="318"/>
      <c r="AK237" s="301"/>
      <c r="AM237" s="317"/>
    </row>
    <row r="238" spans="1:39" ht="13" customHeight="1" x14ac:dyDescent="0.25">
      <c r="A238" s="299"/>
      <c r="B238" s="72" t="s">
        <v>103</v>
      </c>
      <c r="C238" s="89">
        <v>0</v>
      </c>
      <c r="D238" s="89">
        <f>ROUND(C238*D237,2)</f>
        <v>0</v>
      </c>
      <c r="E238" s="89">
        <f>ROUND(C238*E237,2)</f>
        <v>0</v>
      </c>
      <c r="F238" s="89">
        <f>ROUND(SUM(C238:E238)*F237,2)</f>
        <v>0</v>
      </c>
      <c r="G238" s="229">
        <f t="shared" ref="G238" si="222">SUM(C238:F238)</f>
        <v>0</v>
      </c>
      <c r="H238" s="70">
        <v>0</v>
      </c>
      <c r="I238" s="315"/>
      <c r="J238" s="89">
        <v>0</v>
      </c>
      <c r="K238" s="89">
        <f>ROUND(J238*K237,2)</f>
        <v>0</v>
      </c>
      <c r="L238" s="89">
        <f>ROUND(J238*L237,2)</f>
        <v>0</v>
      </c>
      <c r="M238" s="89">
        <f>ROUND(SUM(J238:L238)*M237,2)</f>
        <v>0</v>
      </c>
      <c r="N238" s="229">
        <f t="shared" ref="N238" si="223">SUM(J238:M238)</f>
        <v>0</v>
      </c>
      <c r="O238" s="70">
        <v>0</v>
      </c>
      <c r="P238" s="315"/>
      <c r="Q238" s="89">
        <v>0</v>
      </c>
      <c r="R238" s="89">
        <f>ROUND(Q238*R237,2)</f>
        <v>0</v>
      </c>
      <c r="S238" s="89">
        <f>ROUND(Q238*S237,2)</f>
        <v>0</v>
      </c>
      <c r="T238" s="89">
        <f>ROUND(SUM(Q238:S238)*T237,2)</f>
        <v>0</v>
      </c>
      <c r="U238" s="229">
        <f t="shared" ref="U238" si="224">SUM(Q238:T238)</f>
        <v>0</v>
      </c>
      <c r="V238" s="70">
        <v>0</v>
      </c>
      <c r="W238" s="315"/>
      <c r="X238" s="317"/>
      <c r="Y238" s="217"/>
      <c r="Z238" s="299"/>
      <c r="AA238" s="318"/>
      <c r="AB238" s="318"/>
      <c r="AC238" s="318"/>
      <c r="AD238" s="318"/>
      <c r="AE238" s="318"/>
      <c r="AF238" s="318"/>
      <c r="AG238" s="318"/>
      <c r="AH238" s="318"/>
      <c r="AI238" s="318"/>
      <c r="AJ238" s="318"/>
      <c r="AK238" s="301"/>
      <c r="AM238" s="317"/>
    </row>
    <row r="239" spans="1:39" ht="22.5" customHeight="1" x14ac:dyDescent="0.2">
      <c r="A239" s="78">
        <v>4.2</v>
      </c>
      <c r="B239" s="319" t="s">
        <v>98</v>
      </c>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218"/>
      <c r="Z239" s="78">
        <f>$A239</f>
        <v>4.2</v>
      </c>
      <c r="AA239" s="319" t="str">
        <f>$B$30</f>
        <v>Description</v>
      </c>
      <c r="AB239" s="319"/>
      <c r="AC239" s="319"/>
      <c r="AD239" s="319"/>
      <c r="AE239" s="319"/>
      <c r="AF239" s="319"/>
      <c r="AG239" s="319"/>
      <c r="AH239" s="319"/>
      <c r="AI239" s="319"/>
      <c r="AJ239" s="319"/>
      <c r="AK239" s="319"/>
      <c r="AM239" s="78">
        <f>$Z239</f>
        <v>4.2</v>
      </c>
    </row>
    <row r="240" spans="1:39" ht="13" customHeight="1" x14ac:dyDescent="0.2">
      <c r="A240" s="299" t="s">
        <v>138</v>
      </c>
      <c r="B240" s="300" t="s">
        <v>98</v>
      </c>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77"/>
      <c r="Z240" s="299" t="str">
        <f>$A240</f>
        <v>4.2.1</v>
      </c>
      <c r="AA240" s="300" t="str">
        <f>$B$9</f>
        <v>Description</v>
      </c>
      <c r="AB240" s="300"/>
      <c r="AC240" s="300"/>
      <c r="AD240" s="300"/>
      <c r="AE240" s="300"/>
      <c r="AF240" s="300"/>
      <c r="AG240" s="300"/>
      <c r="AH240" s="300"/>
      <c r="AI240" s="300"/>
      <c r="AJ240" s="300"/>
      <c r="AK240" s="300"/>
      <c r="AM240" s="314" t="str">
        <f>$Z240</f>
        <v>4.2.1</v>
      </c>
    </row>
    <row r="241" spans="1:39" ht="13" customHeight="1" x14ac:dyDescent="0.2">
      <c r="A241" s="299"/>
      <c r="B241" s="225" t="s">
        <v>100</v>
      </c>
      <c r="C241" s="226"/>
      <c r="D241" s="226">
        <v>0</v>
      </c>
      <c r="E241" s="226">
        <v>0</v>
      </c>
      <c r="F241" s="226">
        <v>0</v>
      </c>
      <c r="G241" s="301"/>
      <c r="H241" s="301"/>
      <c r="I241" s="315">
        <f>(G242*H242)+(G244*H244)+(G246*H246)</f>
        <v>0</v>
      </c>
      <c r="J241" s="227" t="s">
        <v>100</v>
      </c>
      <c r="K241" s="226">
        <v>0</v>
      </c>
      <c r="L241" s="226">
        <v>0</v>
      </c>
      <c r="M241" s="226">
        <v>0</v>
      </c>
      <c r="N241" s="316"/>
      <c r="O241" s="316"/>
      <c r="P241" s="315">
        <f>(N242*O242)+(N244*O244)+(N246*O246)</f>
        <v>0</v>
      </c>
      <c r="Q241" s="227" t="s">
        <v>100</v>
      </c>
      <c r="R241" s="226">
        <v>0</v>
      </c>
      <c r="S241" s="226">
        <v>0</v>
      </c>
      <c r="T241" s="226">
        <v>0</v>
      </c>
      <c r="U241" s="316"/>
      <c r="V241" s="316"/>
      <c r="W241" s="315">
        <f>(U242*V242)+(U244*V244)+(U246*V246)</f>
        <v>0</v>
      </c>
      <c r="X241" s="317">
        <f>I241+P241+W241</f>
        <v>0</v>
      </c>
      <c r="Y241" s="50"/>
      <c r="Z241" s="299"/>
      <c r="AA241" s="300"/>
      <c r="AB241" s="300"/>
      <c r="AC241" s="300"/>
      <c r="AD241" s="300"/>
      <c r="AE241" s="300"/>
      <c r="AF241" s="300"/>
      <c r="AG241" s="300"/>
      <c r="AH241" s="300"/>
      <c r="AI241" s="300"/>
      <c r="AJ241" s="300"/>
      <c r="AK241" s="300"/>
      <c r="AM241" s="314"/>
    </row>
    <row r="242" spans="1:39" ht="13" customHeight="1" x14ac:dyDescent="0.25">
      <c r="A242" s="299"/>
      <c r="B242" s="228" t="s">
        <v>101</v>
      </c>
      <c r="C242" s="89">
        <v>0</v>
      </c>
      <c r="D242" s="89">
        <f>ROUND(C242*D241,2)</f>
        <v>0</v>
      </c>
      <c r="E242" s="89">
        <f>ROUND(C242*E241,2)</f>
        <v>0</v>
      </c>
      <c r="F242" s="89">
        <f>ROUND(SUM(C242:E242)*F241,2)</f>
        <v>0</v>
      </c>
      <c r="G242" s="229">
        <f>SUM(C242:F242)</f>
        <v>0</v>
      </c>
      <c r="H242" s="70">
        <v>0</v>
      </c>
      <c r="I242" s="315"/>
      <c r="J242" s="89">
        <v>0</v>
      </c>
      <c r="K242" s="89">
        <f>ROUND(J242*K241,2)</f>
        <v>0</v>
      </c>
      <c r="L242" s="89">
        <f>ROUND(J242*L241,2)</f>
        <v>0</v>
      </c>
      <c r="M242" s="89">
        <f>ROUND(SUM(J242:L242)*M241,2)</f>
        <v>0</v>
      </c>
      <c r="N242" s="229">
        <f>SUM(J242:M242)</f>
        <v>0</v>
      </c>
      <c r="O242" s="70">
        <v>0</v>
      </c>
      <c r="P242" s="315"/>
      <c r="Q242" s="89">
        <v>0</v>
      </c>
      <c r="R242" s="89">
        <f>ROUND(Q242*R241,2)</f>
        <v>0</v>
      </c>
      <c r="S242" s="89">
        <f>ROUND(Q242*S241,2)</f>
        <v>0</v>
      </c>
      <c r="T242" s="89">
        <f>ROUND(SUM(Q242:S242)*T241,2)</f>
        <v>0</v>
      </c>
      <c r="U242" s="229">
        <f t="shared" ref="U242" si="225">SUM(Q242:T242)</f>
        <v>0</v>
      </c>
      <c r="V242" s="70">
        <v>0</v>
      </c>
      <c r="W242" s="315"/>
      <c r="X242" s="317"/>
      <c r="Y242" s="217"/>
      <c r="Z242" s="299"/>
      <c r="AA242" s="318">
        <v>0</v>
      </c>
      <c r="AB242" s="318">
        <v>0</v>
      </c>
      <c r="AC242" s="318">
        <v>0</v>
      </c>
      <c r="AD242" s="318">
        <v>0</v>
      </c>
      <c r="AE242" s="318">
        <f>SUM(AA242:AD246)</f>
        <v>0</v>
      </c>
      <c r="AF242" s="318">
        <v>0</v>
      </c>
      <c r="AG242" s="318">
        <v>0</v>
      </c>
      <c r="AH242" s="318">
        <v>0</v>
      </c>
      <c r="AI242" s="318">
        <f>SUM(AF242:AH246)</f>
        <v>0</v>
      </c>
      <c r="AJ242" s="318">
        <v>0</v>
      </c>
      <c r="AK242" s="301">
        <f>AE242+AI242+AJ242</f>
        <v>0</v>
      </c>
      <c r="AM242" s="317">
        <f>X241+AK242</f>
        <v>0</v>
      </c>
    </row>
    <row r="243" spans="1:39" ht="13" customHeight="1" x14ac:dyDescent="0.2">
      <c r="A243" s="299"/>
      <c r="B243" s="225" t="s">
        <v>100</v>
      </c>
      <c r="C243" s="226"/>
      <c r="D243" s="226">
        <v>0</v>
      </c>
      <c r="E243" s="226">
        <v>0</v>
      </c>
      <c r="F243" s="226">
        <v>0</v>
      </c>
      <c r="G243" s="301"/>
      <c r="H243" s="301"/>
      <c r="I243" s="315"/>
      <c r="J243" s="227" t="s">
        <v>100</v>
      </c>
      <c r="K243" s="226">
        <v>0</v>
      </c>
      <c r="L243" s="226">
        <v>0</v>
      </c>
      <c r="M243" s="226">
        <v>0</v>
      </c>
      <c r="N243" s="301"/>
      <c r="O243" s="301"/>
      <c r="P243" s="315"/>
      <c r="Q243" s="227" t="s">
        <v>100</v>
      </c>
      <c r="R243" s="226">
        <v>0</v>
      </c>
      <c r="S243" s="226">
        <v>0</v>
      </c>
      <c r="T243" s="226">
        <v>0</v>
      </c>
      <c r="U243" s="301"/>
      <c r="V243" s="301"/>
      <c r="W243" s="315"/>
      <c r="X243" s="317"/>
      <c r="Y243" s="217"/>
      <c r="Z243" s="299"/>
      <c r="AA243" s="318"/>
      <c r="AB243" s="318"/>
      <c r="AC243" s="318"/>
      <c r="AD243" s="318"/>
      <c r="AE243" s="318"/>
      <c r="AF243" s="318"/>
      <c r="AG243" s="318"/>
      <c r="AH243" s="318"/>
      <c r="AI243" s="318"/>
      <c r="AJ243" s="318"/>
      <c r="AK243" s="301"/>
      <c r="AM243" s="317"/>
    </row>
    <row r="244" spans="1:39" ht="13" customHeight="1" x14ac:dyDescent="0.25">
      <c r="A244" s="299"/>
      <c r="B244" s="228" t="s">
        <v>102</v>
      </c>
      <c r="C244" s="89">
        <v>0</v>
      </c>
      <c r="D244" s="89">
        <f>ROUND(C244*D243,2)</f>
        <v>0</v>
      </c>
      <c r="E244" s="89">
        <f>ROUND(C244*E243,2)</f>
        <v>0</v>
      </c>
      <c r="F244" s="89">
        <f>ROUND(SUM(C244:E244)*F243,2)</f>
        <v>0</v>
      </c>
      <c r="G244" s="229">
        <f t="shared" ref="G244" si="226">SUM(C244:F244)</f>
        <v>0</v>
      </c>
      <c r="H244" s="70">
        <v>0</v>
      </c>
      <c r="I244" s="315"/>
      <c r="J244" s="89">
        <v>0</v>
      </c>
      <c r="K244" s="89">
        <f>ROUND(J244*K243,2)</f>
        <v>0</v>
      </c>
      <c r="L244" s="89">
        <f>ROUND(J244*L243,2)</f>
        <v>0</v>
      </c>
      <c r="M244" s="89">
        <f>ROUND(SUM(J244:L244)*M243,2)</f>
        <v>0</v>
      </c>
      <c r="N244" s="229">
        <f t="shared" ref="N244" si="227">SUM(J244:M244)</f>
        <v>0</v>
      </c>
      <c r="O244" s="70">
        <v>0</v>
      </c>
      <c r="P244" s="315"/>
      <c r="Q244" s="89">
        <v>0</v>
      </c>
      <c r="R244" s="89">
        <f>ROUND(Q244*R243,2)</f>
        <v>0</v>
      </c>
      <c r="S244" s="89">
        <f>ROUND(Q244*S243,2)</f>
        <v>0</v>
      </c>
      <c r="T244" s="89">
        <f>ROUND(SUM(Q244:S244)*T243,2)</f>
        <v>0</v>
      </c>
      <c r="U244" s="229">
        <f t="shared" ref="U244" si="228">SUM(Q244:T244)</f>
        <v>0</v>
      </c>
      <c r="V244" s="70">
        <v>0</v>
      </c>
      <c r="W244" s="315"/>
      <c r="X244" s="317"/>
      <c r="Y244" s="217"/>
      <c r="Z244" s="299"/>
      <c r="AA244" s="318"/>
      <c r="AB244" s="318"/>
      <c r="AC244" s="318"/>
      <c r="AD244" s="318"/>
      <c r="AE244" s="318"/>
      <c r="AF244" s="318"/>
      <c r="AG244" s="318"/>
      <c r="AH244" s="318"/>
      <c r="AI244" s="318"/>
      <c r="AJ244" s="318"/>
      <c r="AK244" s="301"/>
      <c r="AM244" s="317"/>
    </row>
    <row r="245" spans="1:39" ht="13" customHeight="1" x14ac:dyDescent="0.2">
      <c r="A245" s="299"/>
      <c r="B245" s="225" t="s">
        <v>100</v>
      </c>
      <c r="C245" s="226"/>
      <c r="D245" s="226">
        <v>0</v>
      </c>
      <c r="E245" s="226">
        <v>0</v>
      </c>
      <c r="F245" s="226">
        <v>0</v>
      </c>
      <c r="G245" s="301"/>
      <c r="H245" s="301"/>
      <c r="I245" s="315"/>
      <c r="J245" s="227" t="s">
        <v>100</v>
      </c>
      <c r="K245" s="226">
        <v>0</v>
      </c>
      <c r="L245" s="226">
        <v>0</v>
      </c>
      <c r="M245" s="226">
        <v>0</v>
      </c>
      <c r="N245" s="301"/>
      <c r="O245" s="301"/>
      <c r="P245" s="315"/>
      <c r="Q245" s="227" t="s">
        <v>100</v>
      </c>
      <c r="R245" s="226">
        <v>0</v>
      </c>
      <c r="S245" s="226">
        <v>0</v>
      </c>
      <c r="T245" s="226">
        <v>0</v>
      </c>
      <c r="U245" s="301"/>
      <c r="V245" s="301"/>
      <c r="W245" s="315"/>
      <c r="X245" s="317"/>
      <c r="Y245" s="217"/>
      <c r="Z245" s="299"/>
      <c r="AA245" s="318"/>
      <c r="AB245" s="318"/>
      <c r="AC245" s="318"/>
      <c r="AD245" s="318"/>
      <c r="AE245" s="318"/>
      <c r="AF245" s="318"/>
      <c r="AG245" s="318"/>
      <c r="AH245" s="318"/>
      <c r="AI245" s="318"/>
      <c r="AJ245" s="318"/>
      <c r="AK245" s="301"/>
      <c r="AM245" s="317"/>
    </row>
    <row r="246" spans="1:39" ht="13" customHeight="1" x14ac:dyDescent="0.25">
      <c r="A246" s="299"/>
      <c r="B246" s="228" t="s">
        <v>103</v>
      </c>
      <c r="C246" s="89">
        <v>0</v>
      </c>
      <c r="D246" s="89">
        <f>ROUND(C246*D245,2)</f>
        <v>0</v>
      </c>
      <c r="E246" s="89">
        <f>ROUND(C246*E245,2)</f>
        <v>0</v>
      </c>
      <c r="F246" s="89">
        <f>ROUND(SUM(C246:E246)*F245,2)</f>
        <v>0</v>
      </c>
      <c r="G246" s="229">
        <f t="shared" ref="G246" si="229">SUM(C246:F246)</f>
        <v>0</v>
      </c>
      <c r="H246" s="70">
        <v>0</v>
      </c>
      <c r="I246" s="315"/>
      <c r="J246" s="89">
        <v>0</v>
      </c>
      <c r="K246" s="89">
        <f>ROUND(J246*K245,2)</f>
        <v>0</v>
      </c>
      <c r="L246" s="89">
        <f>ROUND(J246*L245,2)</f>
        <v>0</v>
      </c>
      <c r="M246" s="89">
        <f>ROUND(SUM(J246:L246)*M245,2)</f>
        <v>0</v>
      </c>
      <c r="N246" s="229">
        <f t="shared" ref="N246" si="230">SUM(J246:M246)</f>
        <v>0</v>
      </c>
      <c r="O246" s="70">
        <v>0</v>
      </c>
      <c r="P246" s="315"/>
      <c r="Q246" s="89">
        <v>0</v>
      </c>
      <c r="R246" s="89">
        <f>ROUND(Q246*R245,2)</f>
        <v>0</v>
      </c>
      <c r="S246" s="89">
        <f>ROUND(Q246*S245,2)</f>
        <v>0</v>
      </c>
      <c r="T246" s="89">
        <f>ROUND(SUM(Q246:S246)*T245,2)</f>
        <v>0</v>
      </c>
      <c r="U246" s="229">
        <f t="shared" ref="U246" si="231">SUM(Q246:T246)</f>
        <v>0</v>
      </c>
      <c r="V246" s="70">
        <v>0</v>
      </c>
      <c r="W246" s="315"/>
      <c r="X246" s="317"/>
      <c r="Y246" s="217"/>
      <c r="Z246" s="299"/>
      <c r="AA246" s="318"/>
      <c r="AB246" s="318"/>
      <c r="AC246" s="318"/>
      <c r="AD246" s="318"/>
      <c r="AE246" s="318"/>
      <c r="AF246" s="318"/>
      <c r="AG246" s="318"/>
      <c r="AH246" s="318"/>
      <c r="AI246" s="318"/>
      <c r="AJ246" s="318"/>
      <c r="AK246" s="301"/>
      <c r="AM246" s="317"/>
    </row>
    <row r="247" spans="1:39" ht="13" customHeight="1" x14ac:dyDescent="0.2">
      <c r="A247" s="299" t="s">
        <v>139</v>
      </c>
      <c r="B247" s="300" t="s">
        <v>98</v>
      </c>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218"/>
      <c r="Z247" s="299" t="str">
        <f>$A247</f>
        <v>4.2.2</v>
      </c>
      <c r="AA247" s="300" t="str">
        <f>$B$16</f>
        <v>Description</v>
      </c>
      <c r="AB247" s="300"/>
      <c r="AC247" s="300"/>
      <c r="AD247" s="300"/>
      <c r="AE247" s="300"/>
      <c r="AF247" s="300"/>
      <c r="AG247" s="300"/>
      <c r="AH247" s="300"/>
      <c r="AI247" s="300"/>
      <c r="AJ247" s="300"/>
      <c r="AK247" s="300"/>
      <c r="AM247" s="314" t="str">
        <f>$Z247</f>
        <v>4.2.2</v>
      </c>
    </row>
    <row r="248" spans="1:39" ht="12.75" customHeight="1" x14ac:dyDescent="0.2">
      <c r="A248" s="299"/>
      <c r="B248" s="225" t="s">
        <v>100</v>
      </c>
      <c r="C248" s="226"/>
      <c r="D248" s="226">
        <v>0</v>
      </c>
      <c r="E248" s="226">
        <v>0</v>
      </c>
      <c r="F248" s="226">
        <v>0</v>
      </c>
      <c r="G248" s="301"/>
      <c r="H248" s="301"/>
      <c r="I248" s="315">
        <f>(G249*H249)+(G251*H251)+(G253*H253)</f>
        <v>0</v>
      </c>
      <c r="J248" s="227" t="s">
        <v>100</v>
      </c>
      <c r="K248" s="226">
        <v>0</v>
      </c>
      <c r="L248" s="226">
        <v>0</v>
      </c>
      <c r="M248" s="226">
        <v>0</v>
      </c>
      <c r="N248" s="316"/>
      <c r="O248" s="316"/>
      <c r="P248" s="315">
        <f>(N249*O249)+(N251*O251)+(N253*O253)</f>
        <v>0</v>
      </c>
      <c r="Q248" s="227" t="s">
        <v>100</v>
      </c>
      <c r="R248" s="226">
        <v>0</v>
      </c>
      <c r="S248" s="226">
        <v>0</v>
      </c>
      <c r="T248" s="226">
        <v>0</v>
      </c>
      <c r="U248" s="316"/>
      <c r="V248" s="316"/>
      <c r="W248" s="315">
        <f>(U249*V249)+(U251*V251)+(U253*V253)</f>
        <v>0</v>
      </c>
      <c r="X248" s="317">
        <f>I248+P248+W248</f>
        <v>0</v>
      </c>
      <c r="Y248" s="50"/>
      <c r="Z248" s="299"/>
      <c r="AA248" s="300"/>
      <c r="AB248" s="300"/>
      <c r="AC248" s="300"/>
      <c r="AD248" s="300"/>
      <c r="AE248" s="300"/>
      <c r="AF248" s="300"/>
      <c r="AG248" s="300"/>
      <c r="AH248" s="300"/>
      <c r="AI248" s="300"/>
      <c r="AJ248" s="300"/>
      <c r="AK248" s="300"/>
      <c r="AM248" s="314"/>
    </row>
    <row r="249" spans="1:39" ht="12.75" customHeight="1" x14ac:dyDescent="0.25">
      <c r="A249" s="299"/>
      <c r="B249" s="72" t="s">
        <v>101</v>
      </c>
      <c r="C249" s="89">
        <v>0</v>
      </c>
      <c r="D249" s="89">
        <f>ROUND(C249*D248,2)</f>
        <v>0</v>
      </c>
      <c r="E249" s="89">
        <f>ROUND(C249*E248,2)</f>
        <v>0</v>
      </c>
      <c r="F249" s="89">
        <f>ROUND(SUM(C249:E249)*F248,2)</f>
        <v>0</v>
      </c>
      <c r="G249" s="229">
        <f>SUM(C249:F249)</f>
        <v>0</v>
      </c>
      <c r="H249" s="70">
        <v>0</v>
      </c>
      <c r="I249" s="315"/>
      <c r="J249" s="89">
        <v>0</v>
      </c>
      <c r="K249" s="89">
        <f>ROUND(J249*K248,2)</f>
        <v>0</v>
      </c>
      <c r="L249" s="89">
        <f>ROUND(J249*L248,2)</f>
        <v>0</v>
      </c>
      <c r="M249" s="89">
        <f>ROUND(SUM(J249:L249)*M248,2)</f>
        <v>0</v>
      </c>
      <c r="N249" s="229">
        <f>SUM(J249:M249)</f>
        <v>0</v>
      </c>
      <c r="O249" s="70">
        <v>0</v>
      </c>
      <c r="P249" s="315"/>
      <c r="Q249" s="89">
        <v>0</v>
      </c>
      <c r="R249" s="89">
        <f>ROUND(Q249*R248,2)</f>
        <v>0</v>
      </c>
      <c r="S249" s="89">
        <f>ROUND(Q249*S248,2)</f>
        <v>0</v>
      </c>
      <c r="T249" s="89">
        <f>ROUND(SUM(Q249:S249)*T248,2)</f>
        <v>0</v>
      </c>
      <c r="U249" s="229">
        <f t="shared" ref="U249" si="232">SUM(Q249:T249)</f>
        <v>0</v>
      </c>
      <c r="V249" s="70">
        <v>0</v>
      </c>
      <c r="W249" s="315"/>
      <c r="X249" s="317"/>
      <c r="Y249" s="217"/>
      <c r="Z249" s="299"/>
      <c r="AA249" s="318">
        <v>0</v>
      </c>
      <c r="AB249" s="318">
        <v>0</v>
      </c>
      <c r="AC249" s="318">
        <v>0</v>
      </c>
      <c r="AD249" s="318">
        <v>0</v>
      </c>
      <c r="AE249" s="318">
        <f>SUM(AA249:AD253)</f>
        <v>0</v>
      </c>
      <c r="AF249" s="318">
        <v>0</v>
      </c>
      <c r="AG249" s="318">
        <v>0</v>
      </c>
      <c r="AH249" s="318">
        <v>0</v>
      </c>
      <c r="AI249" s="318">
        <f>SUM(AF249:AH253)</f>
        <v>0</v>
      </c>
      <c r="AJ249" s="318">
        <v>0</v>
      </c>
      <c r="AK249" s="301">
        <f>AE249+AI249+AJ249</f>
        <v>0</v>
      </c>
      <c r="AM249" s="317">
        <f>X248+AK249</f>
        <v>0</v>
      </c>
    </row>
    <row r="250" spans="1:39" ht="12.75" customHeight="1" x14ac:dyDescent="0.2">
      <c r="A250" s="299"/>
      <c r="B250" s="225" t="s">
        <v>100</v>
      </c>
      <c r="C250" s="226"/>
      <c r="D250" s="226">
        <v>0</v>
      </c>
      <c r="E250" s="226">
        <v>0</v>
      </c>
      <c r="F250" s="226">
        <v>0</v>
      </c>
      <c r="G250" s="301"/>
      <c r="H250" s="301"/>
      <c r="I250" s="315"/>
      <c r="J250" s="227" t="s">
        <v>100</v>
      </c>
      <c r="K250" s="226">
        <v>0</v>
      </c>
      <c r="L250" s="226">
        <v>0</v>
      </c>
      <c r="M250" s="226">
        <v>0</v>
      </c>
      <c r="N250" s="301"/>
      <c r="O250" s="301"/>
      <c r="P250" s="315"/>
      <c r="Q250" s="227" t="s">
        <v>100</v>
      </c>
      <c r="R250" s="226">
        <v>0</v>
      </c>
      <c r="S250" s="226">
        <v>0</v>
      </c>
      <c r="T250" s="226">
        <v>0</v>
      </c>
      <c r="U250" s="301"/>
      <c r="V250" s="301"/>
      <c r="W250" s="315"/>
      <c r="X250" s="317"/>
      <c r="Y250" s="217"/>
      <c r="Z250" s="299"/>
      <c r="AA250" s="318"/>
      <c r="AB250" s="318"/>
      <c r="AC250" s="318"/>
      <c r="AD250" s="318"/>
      <c r="AE250" s="318"/>
      <c r="AF250" s="318"/>
      <c r="AG250" s="318"/>
      <c r="AH250" s="318"/>
      <c r="AI250" s="318"/>
      <c r="AJ250" s="318"/>
      <c r="AK250" s="301"/>
      <c r="AM250" s="317"/>
    </row>
    <row r="251" spans="1:39" ht="12.75" customHeight="1" x14ac:dyDescent="0.25">
      <c r="A251" s="299"/>
      <c r="B251" s="72" t="s">
        <v>102</v>
      </c>
      <c r="C251" s="89">
        <v>0</v>
      </c>
      <c r="D251" s="89">
        <f>ROUND(C251*D250,2)</f>
        <v>0</v>
      </c>
      <c r="E251" s="89">
        <f>ROUND(C251*E250,2)</f>
        <v>0</v>
      </c>
      <c r="F251" s="89">
        <f>ROUND(SUM(C251:E251)*F250,2)</f>
        <v>0</v>
      </c>
      <c r="G251" s="229">
        <f t="shared" ref="G251" si="233">SUM(C251:F251)</f>
        <v>0</v>
      </c>
      <c r="H251" s="70">
        <v>0</v>
      </c>
      <c r="I251" s="315"/>
      <c r="J251" s="89">
        <v>0</v>
      </c>
      <c r="K251" s="89">
        <f>ROUND(J251*K250,2)</f>
        <v>0</v>
      </c>
      <c r="L251" s="89">
        <f>ROUND(J251*L250,2)</f>
        <v>0</v>
      </c>
      <c r="M251" s="89">
        <f>ROUND(SUM(J251:L251)*M250,2)</f>
        <v>0</v>
      </c>
      <c r="N251" s="229">
        <f t="shared" ref="N251" si="234">SUM(J251:M251)</f>
        <v>0</v>
      </c>
      <c r="O251" s="70">
        <v>0</v>
      </c>
      <c r="P251" s="315"/>
      <c r="Q251" s="89">
        <v>0</v>
      </c>
      <c r="R251" s="89">
        <f>ROUND(Q251*R250,2)</f>
        <v>0</v>
      </c>
      <c r="S251" s="89">
        <f>ROUND(Q251*S250,2)</f>
        <v>0</v>
      </c>
      <c r="T251" s="89">
        <f>ROUND(SUM(Q251:S251)*T250,2)</f>
        <v>0</v>
      </c>
      <c r="U251" s="229">
        <f t="shared" ref="U251" si="235">SUM(Q251:T251)</f>
        <v>0</v>
      </c>
      <c r="V251" s="70">
        <v>0</v>
      </c>
      <c r="W251" s="315"/>
      <c r="X251" s="317"/>
      <c r="Y251" s="217"/>
      <c r="Z251" s="299"/>
      <c r="AA251" s="318"/>
      <c r="AB251" s="318"/>
      <c r="AC251" s="318"/>
      <c r="AD251" s="318"/>
      <c r="AE251" s="318"/>
      <c r="AF251" s="318"/>
      <c r="AG251" s="318"/>
      <c r="AH251" s="318"/>
      <c r="AI251" s="318"/>
      <c r="AJ251" s="318"/>
      <c r="AK251" s="301"/>
      <c r="AM251" s="317"/>
    </row>
    <row r="252" spans="1:39" ht="12.75" customHeight="1" x14ac:dyDescent="0.2">
      <c r="A252" s="299"/>
      <c r="B252" s="225" t="s">
        <v>100</v>
      </c>
      <c r="C252" s="226"/>
      <c r="D252" s="226">
        <v>0</v>
      </c>
      <c r="E252" s="226">
        <v>0</v>
      </c>
      <c r="F252" s="226">
        <v>0</v>
      </c>
      <c r="G252" s="301"/>
      <c r="H252" s="301"/>
      <c r="I252" s="315"/>
      <c r="J252" s="227" t="s">
        <v>100</v>
      </c>
      <c r="K252" s="226">
        <v>0</v>
      </c>
      <c r="L252" s="226">
        <v>0</v>
      </c>
      <c r="M252" s="226">
        <v>0</v>
      </c>
      <c r="N252" s="301"/>
      <c r="O252" s="301"/>
      <c r="P252" s="315"/>
      <c r="Q252" s="227" t="s">
        <v>100</v>
      </c>
      <c r="R252" s="226">
        <v>0</v>
      </c>
      <c r="S252" s="226">
        <v>0</v>
      </c>
      <c r="T252" s="226">
        <v>0</v>
      </c>
      <c r="U252" s="301"/>
      <c r="V252" s="301"/>
      <c r="W252" s="315"/>
      <c r="X252" s="317"/>
      <c r="Y252" s="217"/>
      <c r="Z252" s="299"/>
      <c r="AA252" s="318"/>
      <c r="AB252" s="318"/>
      <c r="AC252" s="318"/>
      <c r="AD252" s="318"/>
      <c r="AE252" s="318"/>
      <c r="AF252" s="318"/>
      <c r="AG252" s="318"/>
      <c r="AH252" s="318"/>
      <c r="AI252" s="318"/>
      <c r="AJ252" s="318"/>
      <c r="AK252" s="301"/>
      <c r="AM252" s="317"/>
    </row>
    <row r="253" spans="1:39" ht="13" customHeight="1" x14ac:dyDescent="0.25">
      <c r="A253" s="299"/>
      <c r="B253" s="72" t="s">
        <v>103</v>
      </c>
      <c r="C253" s="89">
        <v>0</v>
      </c>
      <c r="D253" s="89">
        <f>ROUND(C253*D252,2)</f>
        <v>0</v>
      </c>
      <c r="E253" s="89">
        <f>ROUND(C253*E252,2)</f>
        <v>0</v>
      </c>
      <c r="F253" s="89">
        <f>ROUND(SUM(C253:E253)*F252,2)</f>
        <v>0</v>
      </c>
      <c r="G253" s="229">
        <f t="shared" ref="G253" si="236">SUM(C253:F253)</f>
        <v>0</v>
      </c>
      <c r="H253" s="70">
        <v>0</v>
      </c>
      <c r="I253" s="315"/>
      <c r="J253" s="89">
        <v>0</v>
      </c>
      <c r="K253" s="89">
        <f>ROUND(J253*K252,2)</f>
        <v>0</v>
      </c>
      <c r="L253" s="89">
        <f>ROUND(J253*L252,2)</f>
        <v>0</v>
      </c>
      <c r="M253" s="89">
        <f>ROUND(SUM(J253:L253)*M252,2)</f>
        <v>0</v>
      </c>
      <c r="N253" s="229">
        <f t="shared" ref="N253" si="237">SUM(J253:M253)</f>
        <v>0</v>
      </c>
      <c r="O253" s="70">
        <v>0</v>
      </c>
      <c r="P253" s="315"/>
      <c r="Q253" s="89">
        <v>0</v>
      </c>
      <c r="R253" s="89">
        <f>ROUND(Q253*R252,2)</f>
        <v>0</v>
      </c>
      <c r="S253" s="89">
        <f>ROUND(Q253*S252,2)</f>
        <v>0</v>
      </c>
      <c r="T253" s="89">
        <f>ROUND(SUM(Q253:S253)*T252,2)</f>
        <v>0</v>
      </c>
      <c r="U253" s="229">
        <f t="shared" ref="U253" si="238">SUM(Q253:T253)</f>
        <v>0</v>
      </c>
      <c r="V253" s="70">
        <v>0</v>
      </c>
      <c r="W253" s="315"/>
      <c r="X253" s="317"/>
      <c r="Y253" s="217"/>
      <c r="Z253" s="299"/>
      <c r="AA253" s="318"/>
      <c r="AB253" s="318"/>
      <c r="AC253" s="318"/>
      <c r="AD253" s="318"/>
      <c r="AE253" s="318"/>
      <c r="AF253" s="318"/>
      <c r="AG253" s="318"/>
      <c r="AH253" s="318"/>
      <c r="AI253" s="318"/>
      <c r="AJ253" s="318"/>
      <c r="AK253" s="301"/>
      <c r="AM253" s="317"/>
    </row>
    <row r="254" spans="1:39" ht="13" customHeight="1" x14ac:dyDescent="0.2">
      <c r="A254" s="299" t="s">
        <v>140</v>
      </c>
      <c r="B254" s="300" t="s">
        <v>98</v>
      </c>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218"/>
      <c r="Z254" s="299" t="str">
        <f>$A254</f>
        <v>4.2.3</v>
      </c>
      <c r="AA254" s="300" t="str">
        <f>$B$9</f>
        <v>Description</v>
      </c>
      <c r="AB254" s="300"/>
      <c r="AC254" s="300"/>
      <c r="AD254" s="300"/>
      <c r="AE254" s="300"/>
      <c r="AF254" s="300"/>
      <c r="AG254" s="300"/>
      <c r="AH254" s="300"/>
      <c r="AI254" s="300"/>
      <c r="AJ254" s="300"/>
      <c r="AK254" s="300"/>
      <c r="AM254" s="314" t="str">
        <f>$Z254</f>
        <v>4.2.3</v>
      </c>
    </row>
    <row r="255" spans="1:39" ht="13" customHeight="1" x14ac:dyDescent="0.2">
      <c r="A255" s="299"/>
      <c r="B255" s="225" t="s">
        <v>100</v>
      </c>
      <c r="C255" s="226"/>
      <c r="D255" s="226">
        <v>0</v>
      </c>
      <c r="E255" s="226">
        <v>0</v>
      </c>
      <c r="F255" s="226">
        <v>0</v>
      </c>
      <c r="G255" s="301"/>
      <c r="H255" s="301"/>
      <c r="I255" s="315">
        <f>(G256*H256)+(G258*H258)+(G260*H260)</f>
        <v>0</v>
      </c>
      <c r="J255" s="227" t="s">
        <v>100</v>
      </c>
      <c r="K255" s="226">
        <v>0</v>
      </c>
      <c r="L255" s="226">
        <v>0</v>
      </c>
      <c r="M255" s="226">
        <v>0</v>
      </c>
      <c r="N255" s="316"/>
      <c r="O255" s="316"/>
      <c r="P255" s="315">
        <f>(N256*O256)+(N258*O258)+(N260*O260)</f>
        <v>0</v>
      </c>
      <c r="Q255" s="227" t="s">
        <v>100</v>
      </c>
      <c r="R255" s="230">
        <v>0</v>
      </c>
      <c r="S255" s="230">
        <v>0</v>
      </c>
      <c r="T255" s="230">
        <v>0</v>
      </c>
      <c r="U255" s="316"/>
      <c r="V255" s="316"/>
      <c r="W255" s="315">
        <f>(U256*V256)+(U258*V258)+(U260*V260)</f>
        <v>0</v>
      </c>
      <c r="X255" s="317">
        <f>I255+P255+W255</f>
        <v>0</v>
      </c>
      <c r="Y255" s="50"/>
      <c r="Z255" s="299"/>
      <c r="AA255" s="300"/>
      <c r="AB255" s="300"/>
      <c r="AC255" s="300"/>
      <c r="AD255" s="300"/>
      <c r="AE255" s="300"/>
      <c r="AF255" s="300"/>
      <c r="AG255" s="300"/>
      <c r="AH255" s="300"/>
      <c r="AI255" s="300"/>
      <c r="AJ255" s="300"/>
      <c r="AK255" s="300"/>
      <c r="AM255" s="314"/>
    </row>
    <row r="256" spans="1:39" ht="13" customHeight="1" x14ac:dyDescent="0.25">
      <c r="A256" s="299"/>
      <c r="B256" s="72" t="s">
        <v>101</v>
      </c>
      <c r="C256" s="89">
        <v>0</v>
      </c>
      <c r="D256" s="89">
        <f>ROUND(C256*D255,2)</f>
        <v>0</v>
      </c>
      <c r="E256" s="89">
        <f>ROUND(C256*E255,2)</f>
        <v>0</v>
      </c>
      <c r="F256" s="89">
        <f>ROUND(SUM(C256:E256)*F255,2)</f>
        <v>0</v>
      </c>
      <c r="G256" s="229">
        <f>SUM(C256:F256)</f>
        <v>0</v>
      </c>
      <c r="H256" s="70">
        <v>0</v>
      </c>
      <c r="I256" s="315"/>
      <c r="J256" s="89">
        <v>0</v>
      </c>
      <c r="K256" s="89">
        <f>ROUND(J256*K255,2)</f>
        <v>0</v>
      </c>
      <c r="L256" s="89">
        <f>ROUND(J256*L255,2)</f>
        <v>0</v>
      </c>
      <c r="M256" s="89">
        <f>ROUND(SUM(J256:L256)*M255,2)</f>
        <v>0</v>
      </c>
      <c r="N256" s="229">
        <f>SUM(J256:M256)</f>
        <v>0</v>
      </c>
      <c r="O256" s="70">
        <v>0</v>
      </c>
      <c r="P256" s="315"/>
      <c r="Q256" s="89">
        <v>0</v>
      </c>
      <c r="R256" s="89">
        <f>ROUND(Q256*R255,2)</f>
        <v>0</v>
      </c>
      <c r="S256" s="89">
        <f>ROUND(Q256*S255,2)</f>
        <v>0</v>
      </c>
      <c r="T256" s="89">
        <f>ROUND(SUM(Q256:S256)*T255,2)</f>
        <v>0</v>
      </c>
      <c r="U256" s="229">
        <f t="shared" ref="U256" si="239">SUM(Q256:T256)</f>
        <v>0</v>
      </c>
      <c r="V256" s="70">
        <v>0</v>
      </c>
      <c r="W256" s="315"/>
      <c r="X256" s="317"/>
      <c r="Y256" s="217"/>
      <c r="Z256" s="299"/>
      <c r="AA256" s="318">
        <v>0</v>
      </c>
      <c r="AB256" s="318">
        <v>0</v>
      </c>
      <c r="AC256" s="318">
        <v>0</v>
      </c>
      <c r="AD256" s="318">
        <v>0</v>
      </c>
      <c r="AE256" s="318">
        <f>SUM(AA256:AD260)</f>
        <v>0</v>
      </c>
      <c r="AF256" s="318">
        <v>0</v>
      </c>
      <c r="AG256" s="318">
        <v>0</v>
      </c>
      <c r="AH256" s="318">
        <v>0</v>
      </c>
      <c r="AI256" s="318">
        <f>SUM(AF256:AH260)</f>
        <v>0</v>
      </c>
      <c r="AJ256" s="318">
        <v>0</v>
      </c>
      <c r="AK256" s="301">
        <f>AE256+AI256+AJ256</f>
        <v>0</v>
      </c>
      <c r="AM256" s="317">
        <f>X255+AK256</f>
        <v>0</v>
      </c>
    </row>
    <row r="257" spans="1:39" ht="13" customHeight="1" x14ac:dyDescent="0.2">
      <c r="A257" s="299"/>
      <c r="B257" s="225" t="s">
        <v>100</v>
      </c>
      <c r="C257" s="226"/>
      <c r="D257" s="226">
        <v>0</v>
      </c>
      <c r="E257" s="226">
        <v>0</v>
      </c>
      <c r="F257" s="226">
        <v>0</v>
      </c>
      <c r="G257" s="301"/>
      <c r="H257" s="301"/>
      <c r="I257" s="315"/>
      <c r="J257" s="227" t="s">
        <v>100</v>
      </c>
      <c r="K257" s="226">
        <v>0</v>
      </c>
      <c r="L257" s="226">
        <v>0</v>
      </c>
      <c r="M257" s="226">
        <v>0</v>
      </c>
      <c r="N257" s="301"/>
      <c r="O257" s="301"/>
      <c r="P257" s="315"/>
      <c r="Q257" s="227" t="s">
        <v>100</v>
      </c>
      <c r="R257" s="226">
        <v>0</v>
      </c>
      <c r="S257" s="226">
        <v>0</v>
      </c>
      <c r="T257" s="226">
        <v>0</v>
      </c>
      <c r="U257" s="301"/>
      <c r="V257" s="301"/>
      <c r="W257" s="315"/>
      <c r="X257" s="317"/>
      <c r="Y257" s="217"/>
      <c r="Z257" s="299"/>
      <c r="AA257" s="318"/>
      <c r="AB257" s="318"/>
      <c r="AC257" s="318"/>
      <c r="AD257" s="318"/>
      <c r="AE257" s="318"/>
      <c r="AF257" s="318"/>
      <c r="AG257" s="318"/>
      <c r="AH257" s="318"/>
      <c r="AI257" s="318"/>
      <c r="AJ257" s="318"/>
      <c r="AK257" s="301"/>
      <c r="AM257" s="317"/>
    </row>
    <row r="258" spans="1:39" ht="13" customHeight="1" x14ac:dyDescent="0.25">
      <c r="A258" s="299"/>
      <c r="B258" s="72" t="s">
        <v>102</v>
      </c>
      <c r="C258" s="89">
        <v>0</v>
      </c>
      <c r="D258" s="89">
        <f>ROUND(C258*D257,2)</f>
        <v>0</v>
      </c>
      <c r="E258" s="89">
        <f>ROUND(C258*E257,2)</f>
        <v>0</v>
      </c>
      <c r="F258" s="89">
        <f>ROUND(SUM(C258:E258)*F257,2)</f>
        <v>0</v>
      </c>
      <c r="G258" s="229">
        <f t="shared" ref="G258" si="240">SUM(C258:F258)</f>
        <v>0</v>
      </c>
      <c r="H258" s="70">
        <v>0</v>
      </c>
      <c r="I258" s="315"/>
      <c r="J258" s="89">
        <v>0</v>
      </c>
      <c r="K258" s="89">
        <f>ROUND(J258*K257,2)</f>
        <v>0</v>
      </c>
      <c r="L258" s="89">
        <f>ROUND(J258*L257,2)</f>
        <v>0</v>
      </c>
      <c r="M258" s="89">
        <f>ROUND(SUM(J258:L258)*M257,2)</f>
        <v>0</v>
      </c>
      <c r="N258" s="229">
        <f t="shared" ref="N258" si="241">SUM(J258:M258)</f>
        <v>0</v>
      </c>
      <c r="O258" s="70">
        <v>0</v>
      </c>
      <c r="P258" s="315"/>
      <c r="Q258" s="89">
        <v>0</v>
      </c>
      <c r="R258" s="89">
        <f>ROUND(Q258*R257,2)</f>
        <v>0</v>
      </c>
      <c r="S258" s="89">
        <f>ROUND(Q258*S257,2)</f>
        <v>0</v>
      </c>
      <c r="T258" s="89">
        <f>ROUND(SUM(Q258:S258)*T257,2)</f>
        <v>0</v>
      </c>
      <c r="U258" s="229">
        <f t="shared" ref="U258" si="242">SUM(Q258:T258)</f>
        <v>0</v>
      </c>
      <c r="V258" s="70">
        <v>0</v>
      </c>
      <c r="W258" s="315"/>
      <c r="X258" s="317"/>
      <c r="Y258" s="217"/>
      <c r="Z258" s="299"/>
      <c r="AA258" s="318"/>
      <c r="AB258" s="318"/>
      <c r="AC258" s="318"/>
      <c r="AD258" s="318"/>
      <c r="AE258" s="318"/>
      <c r="AF258" s="318"/>
      <c r="AG258" s="318"/>
      <c r="AH258" s="318"/>
      <c r="AI258" s="318"/>
      <c r="AJ258" s="318"/>
      <c r="AK258" s="301"/>
      <c r="AM258" s="317"/>
    </row>
    <row r="259" spans="1:39" ht="13" customHeight="1" x14ac:dyDescent="0.2">
      <c r="A259" s="299"/>
      <c r="B259" s="225" t="s">
        <v>100</v>
      </c>
      <c r="C259" s="226"/>
      <c r="D259" s="226">
        <v>0</v>
      </c>
      <c r="E259" s="226">
        <v>0</v>
      </c>
      <c r="F259" s="226">
        <v>0</v>
      </c>
      <c r="G259" s="301"/>
      <c r="H259" s="301"/>
      <c r="I259" s="315"/>
      <c r="J259" s="227" t="s">
        <v>100</v>
      </c>
      <c r="K259" s="226">
        <v>0</v>
      </c>
      <c r="L259" s="226">
        <v>0</v>
      </c>
      <c r="M259" s="226">
        <v>0</v>
      </c>
      <c r="N259" s="301"/>
      <c r="O259" s="301"/>
      <c r="P259" s="315"/>
      <c r="Q259" s="227" t="s">
        <v>100</v>
      </c>
      <c r="R259" s="226">
        <v>0</v>
      </c>
      <c r="S259" s="226">
        <v>0</v>
      </c>
      <c r="T259" s="226">
        <v>0</v>
      </c>
      <c r="U259" s="301"/>
      <c r="V259" s="301"/>
      <c r="W259" s="315"/>
      <c r="X259" s="317"/>
      <c r="Y259" s="217"/>
      <c r="Z259" s="299"/>
      <c r="AA259" s="318"/>
      <c r="AB259" s="318"/>
      <c r="AC259" s="318"/>
      <c r="AD259" s="318"/>
      <c r="AE259" s="318"/>
      <c r="AF259" s="318"/>
      <c r="AG259" s="318"/>
      <c r="AH259" s="318"/>
      <c r="AI259" s="318"/>
      <c r="AJ259" s="318"/>
      <c r="AK259" s="301"/>
      <c r="AM259" s="317"/>
    </row>
    <row r="260" spans="1:39" ht="13" customHeight="1" x14ac:dyDescent="0.25">
      <c r="A260" s="299"/>
      <c r="B260" s="72" t="s">
        <v>103</v>
      </c>
      <c r="C260" s="89">
        <v>0</v>
      </c>
      <c r="D260" s="89">
        <f>ROUND(C260*D259,2)</f>
        <v>0</v>
      </c>
      <c r="E260" s="89">
        <f>ROUND(C260*E259,2)</f>
        <v>0</v>
      </c>
      <c r="F260" s="89">
        <f>ROUND(SUM(C260:E260)*F259,2)</f>
        <v>0</v>
      </c>
      <c r="G260" s="229">
        <f t="shared" ref="G260" si="243">SUM(C260:F260)</f>
        <v>0</v>
      </c>
      <c r="H260" s="70">
        <v>0</v>
      </c>
      <c r="I260" s="315"/>
      <c r="J260" s="89">
        <v>0</v>
      </c>
      <c r="K260" s="89">
        <f>ROUND(J260*K259,2)</f>
        <v>0</v>
      </c>
      <c r="L260" s="89">
        <f>ROUND(J260*L259,2)</f>
        <v>0</v>
      </c>
      <c r="M260" s="89">
        <f>ROUND(SUM(J260:L260)*M259,2)</f>
        <v>0</v>
      </c>
      <c r="N260" s="229">
        <f t="shared" ref="N260" si="244">SUM(J260:M260)</f>
        <v>0</v>
      </c>
      <c r="O260" s="70">
        <v>0</v>
      </c>
      <c r="P260" s="315"/>
      <c r="Q260" s="89">
        <v>0</v>
      </c>
      <c r="R260" s="89">
        <f>ROUND(Q260*R259,2)</f>
        <v>0</v>
      </c>
      <c r="S260" s="89">
        <f>ROUND(Q260*S259,2)</f>
        <v>0</v>
      </c>
      <c r="T260" s="89">
        <f>ROUND(SUM(Q260:S260)*T259,2)</f>
        <v>0</v>
      </c>
      <c r="U260" s="229">
        <f t="shared" ref="U260" si="245">SUM(Q260:T260)</f>
        <v>0</v>
      </c>
      <c r="V260" s="70">
        <v>0</v>
      </c>
      <c r="W260" s="315"/>
      <c r="X260" s="317"/>
      <c r="Y260" s="217"/>
      <c r="Z260" s="299"/>
      <c r="AA260" s="318"/>
      <c r="AB260" s="318"/>
      <c r="AC260" s="318"/>
      <c r="AD260" s="318"/>
      <c r="AE260" s="318"/>
      <c r="AF260" s="318"/>
      <c r="AG260" s="318"/>
      <c r="AH260" s="318"/>
      <c r="AI260" s="318"/>
      <c r="AJ260" s="318"/>
      <c r="AK260" s="301"/>
      <c r="AM260" s="317"/>
    </row>
    <row r="261" spans="1:39" ht="22.5" customHeight="1" x14ac:dyDescent="0.2">
      <c r="A261" s="78">
        <v>4.3</v>
      </c>
      <c r="B261" s="319" t="s">
        <v>98</v>
      </c>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218"/>
      <c r="Z261" s="78">
        <f>$A261</f>
        <v>4.3</v>
      </c>
      <c r="AA261" s="319" t="str">
        <f>$B$30</f>
        <v>Description</v>
      </c>
      <c r="AB261" s="319"/>
      <c r="AC261" s="319"/>
      <c r="AD261" s="319"/>
      <c r="AE261" s="319"/>
      <c r="AF261" s="319"/>
      <c r="AG261" s="319"/>
      <c r="AH261" s="319"/>
      <c r="AI261" s="319"/>
      <c r="AJ261" s="319"/>
      <c r="AK261" s="319"/>
      <c r="AM261" s="78">
        <f>$Z261</f>
        <v>4.3</v>
      </c>
    </row>
    <row r="262" spans="1:39" ht="13" customHeight="1" x14ac:dyDescent="0.2">
      <c r="A262" s="299" t="s">
        <v>141</v>
      </c>
      <c r="B262" s="300" t="s">
        <v>98</v>
      </c>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77"/>
      <c r="Z262" s="299" t="str">
        <f>$A262</f>
        <v>4.3.1</v>
      </c>
      <c r="AA262" s="300" t="str">
        <f>$B$9</f>
        <v>Description</v>
      </c>
      <c r="AB262" s="300"/>
      <c r="AC262" s="300"/>
      <c r="AD262" s="300"/>
      <c r="AE262" s="300"/>
      <c r="AF262" s="300"/>
      <c r="AG262" s="300"/>
      <c r="AH262" s="300"/>
      <c r="AI262" s="300"/>
      <c r="AJ262" s="300"/>
      <c r="AK262" s="300"/>
      <c r="AM262" s="314" t="str">
        <f>$Z262</f>
        <v>4.3.1</v>
      </c>
    </row>
    <row r="263" spans="1:39" ht="13" customHeight="1" x14ac:dyDescent="0.2">
      <c r="A263" s="299"/>
      <c r="B263" s="225" t="s">
        <v>100</v>
      </c>
      <c r="C263" s="226"/>
      <c r="D263" s="226">
        <v>0</v>
      </c>
      <c r="E263" s="226">
        <v>0</v>
      </c>
      <c r="F263" s="226">
        <v>0</v>
      </c>
      <c r="G263" s="301"/>
      <c r="H263" s="301"/>
      <c r="I263" s="315">
        <f>(G264*H264)+(G266*H266)+(G268*H268)</f>
        <v>0</v>
      </c>
      <c r="J263" s="227" t="s">
        <v>100</v>
      </c>
      <c r="K263" s="226">
        <v>0</v>
      </c>
      <c r="L263" s="226">
        <v>0</v>
      </c>
      <c r="M263" s="226">
        <v>0</v>
      </c>
      <c r="N263" s="316"/>
      <c r="O263" s="316"/>
      <c r="P263" s="315">
        <f>(N264*O264)+(N266*O266)+(N268*O268)</f>
        <v>0</v>
      </c>
      <c r="Q263" s="227" t="s">
        <v>100</v>
      </c>
      <c r="R263" s="226">
        <v>0</v>
      </c>
      <c r="S263" s="226">
        <v>0</v>
      </c>
      <c r="T263" s="226">
        <v>0</v>
      </c>
      <c r="U263" s="316"/>
      <c r="V263" s="316"/>
      <c r="W263" s="315">
        <f>(U264*V264)+(U266*V266)+(U268*V268)</f>
        <v>0</v>
      </c>
      <c r="X263" s="317">
        <f>I263+P263+W263</f>
        <v>0</v>
      </c>
      <c r="Y263" s="50"/>
      <c r="Z263" s="299"/>
      <c r="AA263" s="300"/>
      <c r="AB263" s="300"/>
      <c r="AC263" s="300"/>
      <c r="AD263" s="300"/>
      <c r="AE263" s="300"/>
      <c r="AF263" s="300"/>
      <c r="AG263" s="300"/>
      <c r="AH263" s="300"/>
      <c r="AI263" s="300"/>
      <c r="AJ263" s="300"/>
      <c r="AK263" s="300"/>
      <c r="AM263" s="314"/>
    </row>
    <row r="264" spans="1:39" ht="13" customHeight="1" x14ac:dyDescent="0.25">
      <c r="A264" s="299"/>
      <c r="B264" s="228" t="s">
        <v>101</v>
      </c>
      <c r="C264" s="89">
        <v>0</v>
      </c>
      <c r="D264" s="89">
        <f>ROUND(C264*D263,2)</f>
        <v>0</v>
      </c>
      <c r="E264" s="89">
        <f>ROUND(C264*E263,2)</f>
        <v>0</v>
      </c>
      <c r="F264" s="89">
        <f>ROUND(SUM(C264:E264)*F263,2)</f>
        <v>0</v>
      </c>
      <c r="G264" s="229">
        <f>SUM(C264:F264)</f>
        <v>0</v>
      </c>
      <c r="H264" s="70">
        <v>0</v>
      </c>
      <c r="I264" s="315"/>
      <c r="J264" s="89">
        <v>0</v>
      </c>
      <c r="K264" s="89">
        <f>ROUND(J264*K263,2)</f>
        <v>0</v>
      </c>
      <c r="L264" s="89">
        <f>ROUND(J264*L263,2)</f>
        <v>0</v>
      </c>
      <c r="M264" s="89">
        <f>ROUND(SUM(J264:L264)*M263,2)</f>
        <v>0</v>
      </c>
      <c r="N264" s="229">
        <f>SUM(J264:M264)</f>
        <v>0</v>
      </c>
      <c r="O264" s="70">
        <v>0</v>
      </c>
      <c r="P264" s="315"/>
      <c r="Q264" s="89">
        <v>0</v>
      </c>
      <c r="R264" s="89">
        <f>ROUND(Q264*R263,2)</f>
        <v>0</v>
      </c>
      <c r="S264" s="89">
        <f>ROUND(Q264*S263,2)</f>
        <v>0</v>
      </c>
      <c r="T264" s="89">
        <f>ROUND(SUM(Q264:S264)*T263,2)</f>
        <v>0</v>
      </c>
      <c r="U264" s="229">
        <f t="shared" ref="U264" si="246">SUM(Q264:T264)</f>
        <v>0</v>
      </c>
      <c r="V264" s="70">
        <v>0</v>
      </c>
      <c r="W264" s="315"/>
      <c r="X264" s="317"/>
      <c r="Y264" s="217"/>
      <c r="Z264" s="299"/>
      <c r="AA264" s="318">
        <v>0</v>
      </c>
      <c r="AB264" s="318">
        <v>0</v>
      </c>
      <c r="AC264" s="318">
        <v>0</v>
      </c>
      <c r="AD264" s="318">
        <v>0</v>
      </c>
      <c r="AE264" s="318">
        <f>SUM(AA264:AD268)</f>
        <v>0</v>
      </c>
      <c r="AF264" s="318">
        <v>0</v>
      </c>
      <c r="AG264" s="318">
        <v>0</v>
      </c>
      <c r="AH264" s="318">
        <v>0</v>
      </c>
      <c r="AI264" s="318">
        <f>SUM(AF264:AH268)</f>
        <v>0</v>
      </c>
      <c r="AJ264" s="318">
        <v>0</v>
      </c>
      <c r="AK264" s="301">
        <f>AE264+AI264+AJ264</f>
        <v>0</v>
      </c>
      <c r="AM264" s="317">
        <f>X263+AK264</f>
        <v>0</v>
      </c>
    </row>
    <row r="265" spans="1:39" ht="13" customHeight="1" x14ac:dyDescent="0.2">
      <c r="A265" s="299"/>
      <c r="B265" s="225" t="s">
        <v>100</v>
      </c>
      <c r="C265" s="226"/>
      <c r="D265" s="226">
        <v>0</v>
      </c>
      <c r="E265" s="226">
        <v>0</v>
      </c>
      <c r="F265" s="226">
        <v>0</v>
      </c>
      <c r="G265" s="301"/>
      <c r="H265" s="301"/>
      <c r="I265" s="315"/>
      <c r="J265" s="227" t="s">
        <v>100</v>
      </c>
      <c r="K265" s="226">
        <v>0</v>
      </c>
      <c r="L265" s="226">
        <v>0</v>
      </c>
      <c r="M265" s="226">
        <v>0</v>
      </c>
      <c r="N265" s="301"/>
      <c r="O265" s="301"/>
      <c r="P265" s="315"/>
      <c r="Q265" s="227" t="s">
        <v>100</v>
      </c>
      <c r="R265" s="226">
        <v>0</v>
      </c>
      <c r="S265" s="226">
        <v>0</v>
      </c>
      <c r="T265" s="226">
        <v>0</v>
      </c>
      <c r="U265" s="301"/>
      <c r="V265" s="301"/>
      <c r="W265" s="315"/>
      <c r="X265" s="317"/>
      <c r="Y265" s="217"/>
      <c r="Z265" s="299"/>
      <c r="AA265" s="318"/>
      <c r="AB265" s="318"/>
      <c r="AC265" s="318"/>
      <c r="AD265" s="318"/>
      <c r="AE265" s="318"/>
      <c r="AF265" s="318"/>
      <c r="AG265" s="318"/>
      <c r="AH265" s="318"/>
      <c r="AI265" s="318"/>
      <c r="AJ265" s="318"/>
      <c r="AK265" s="301"/>
      <c r="AM265" s="317"/>
    </row>
    <row r="266" spans="1:39" ht="13" customHeight="1" x14ac:dyDescent="0.25">
      <c r="A266" s="299"/>
      <c r="B266" s="228" t="s">
        <v>102</v>
      </c>
      <c r="C266" s="89">
        <v>0</v>
      </c>
      <c r="D266" s="89">
        <f>ROUND(C266*D265,2)</f>
        <v>0</v>
      </c>
      <c r="E266" s="89">
        <f>ROUND(C266*E265,2)</f>
        <v>0</v>
      </c>
      <c r="F266" s="89">
        <f>ROUND(SUM(C266:E266)*F265,2)</f>
        <v>0</v>
      </c>
      <c r="G266" s="229">
        <f t="shared" ref="G266" si="247">SUM(C266:F266)</f>
        <v>0</v>
      </c>
      <c r="H266" s="70">
        <v>0</v>
      </c>
      <c r="I266" s="315"/>
      <c r="J266" s="89">
        <v>0</v>
      </c>
      <c r="K266" s="89">
        <f>ROUND(J266*K265,2)</f>
        <v>0</v>
      </c>
      <c r="L266" s="89">
        <f>ROUND(J266*L265,2)</f>
        <v>0</v>
      </c>
      <c r="M266" s="89">
        <f>ROUND(SUM(J266:L266)*M265,2)</f>
        <v>0</v>
      </c>
      <c r="N266" s="229">
        <f t="shared" ref="N266" si="248">SUM(J266:M266)</f>
        <v>0</v>
      </c>
      <c r="O266" s="70">
        <v>0</v>
      </c>
      <c r="P266" s="315"/>
      <c r="Q266" s="89">
        <v>0</v>
      </c>
      <c r="R266" s="89">
        <f>ROUND(Q266*R265,2)</f>
        <v>0</v>
      </c>
      <c r="S266" s="89">
        <f>ROUND(Q266*S265,2)</f>
        <v>0</v>
      </c>
      <c r="T266" s="89">
        <f>ROUND(SUM(Q266:S266)*T265,2)</f>
        <v>0</v>
      </c>
      <c r="U266" s="229">
        <f t="shared" ref="U266" si="249">SUM(Q266:T266)</f>
        <v>0</v>
      </c>
      <c r="V266" s="70">
        <v>0</v>
      </c>
      <c r="W266" s="315"/>
      <c r="X266" s="317"/>
      <c r="Y266" s="217"/>
      <c r="Z266" s="299"/>
      <c r="AA266" s="318"/>
      <c r="AB266" s="318"/>
      <c r="AC266" s="318"/>
      <c r="AD266" s="318"/>
      <c r="AE266" s="318"/>
      <c r="AF266" s="318"/>
      <c r="AG266" s="318"/>
      <c r="AH266" s="318"/>
      <c r="AI266" s="318"/>
      <c r="AJ266" s="318"/>
      <c r="AK266" s="301"/>
      <c r="AM266" s="317"/>
    </row>
    <row r="267" spans="1:39" ht="13" customHeight="1" x14ac:dyDescent="0.2">
      <c r="A267" s="299"/>
      <c r="B267" s="225" t="s">
        <v>100</v>
      </c>
      <c r="C267" s="226"/>
      <c r="D267" s="226">
        <v>0</v>
      </c>
      <c r="E267" s="226">
        <v>0</v>
      </c>
      <c r="F267" s="226">
        <v>0</v>
      </c>
      <c r="G267" s="301"/>
      <c r="H267" s="301"/>
      <c r="I267" s="315"/>
      <c r="J267" s="227" t="s">
        <v>100</v>
      </c>
      <c r="K267" s="226">
        <v>0</v>
      </c>
      <c r="L267" s="226">
        <v>0</v>
      </c>
      <c r="M267" s="226">
        <v>0</v>
      </c>
      <c r="N267" s="301"/>
      <c r="O267" s="301"/>
      <c r="P267" s="315"/>
      <c r="Q267" s="227" t="s">
        <v>100</v>
      </c>
      <c r="R267" s="226">
        <v>0</v>
      </c>
      <c r="S267" s="226">
        <v>0</v>
      </c>
      <c r="T267" s="226">
        <v>0</v>
      </c>
      <c r="U267" s="301"/>
      <c r="V267" s="301"/>
      <c r="W267" s="315"/>
      <c r="X267" s="317"/>
      <c r="Y267" s="217"/>
      <c r="Z267" s="299"/>
      <c r="AA267" s="318"/>
      <c r="AB267" s="318"/>
      <c r="AC267" s="318"/>
      <c r="AD267" s="318"/>
      <c r="AE267" s="318"/>
      <c r="AF267" s="318"/>
      <c r="AG267" s="318"/>
      <c r="AH267" s="318"/>
      <c r="AI267" s="318"/>
      <c r="AJ267" s="318"/>
      <c r="AK267" s="301"/>
      <c r="AM267" s="317"/>
    </row>
    <row r="268" spans="1:39" ht="13" customHeight="1" x14ac:dyDescent="0.25">
      <c r="A268" s="299"/>
      <c r="B268" s="228" t="s">
        <v>103</v>
      </c>
      <c r="C268" s="89">
        <v>0</v>
      </c>
      <c r="D268" s="89">
        <f>ROUND(C268*D267,2)</f>
        <v>0</v>
      </c>
      <c r="E268" s="89">
        <f>ROUND(C268*E267,2)</f>
        <v>0</v>
      </c>
      <c r="F268" s="89">
        <f>ROUND(SUM(C268:E268)*F267,2)</f>
        <v>0</v>
      </c>
      <c r="G268" s="229">
        <f t="shared" ref="G268" si="250">SUM(C268:F268)</f>
        <v>0</v>
      </c>
      <c r="H268" s="70">
        <v>0</v>
      </c>
      <c r="I268" s="315"/>
      <c r="J268" s="89">
        <v>0</v>
      </c>
      <c r="K268" s="89">
        <f>ROUND(J268*K267,2)</f>
        <v>0</v>
      </c>
      <c r="L268" s="89">
        <f>ROUND(J268*L267,2)</f>
        <v>0</v>
      </c>
      <c r="M268" s="89">
        <f>ROUND(SUM(J268:L268)*M267,2)</f>
        <v>0</v>
      </c>
      <c r="N268" s="229">
        <f t="shared" ref="N268" si="251">SUM(J268:M268)</f>
        <v>0</v>
      </c>
      <c r="O268" s="70">
        <v>0</v>
      </c>
      <c r="P268" s="315"/>
      <c r="Q268" s="89">
        <v>0</v>
      </c>
      <c r="R268" s="89">
        <f>ROUND(Q268*R267,2)</f>
        <v>0</v>
      </c>
      <c r="S268" s="89">
        <f>ROUND(Q268*S267,2)</f>
        <v>0</v>
      </c>
      <c r="T268" s="89">
        <f>ROUND(SUM(Q268:S268)*T267,2)</f>
        <v>0</v>
      </c>
      <c r="U268" s="229">
        <f t="shared" ref="U268" si="252">SUM(Q268:T268)</f>
        <v>0</v>
      </c>
      <c r="V268" s="70">
        <v>0</v>
      </c>
      <c r="W268" s="315"/>
      <c r="X268" s="317"/>
      <c r="Y268" s="217"/>
      <c r="Z268" s="299"/>
      <c r="AA268" s="318"/>
      <c r="AB268" s="318"/>
      <c r="AC268" s="318"/>
      <c r="AD268" s="318"/>
      <c r="AE268" s="318"/>
      <c r="AF268" s="318"/>
      <c r="AG268" s="318"/>
      <c r="AH268" s="318"/>
      <c r="AI268" s="318"/>
      <c r="AJ268" s="318"/>
      <c r="AK268" s="301"/>
      <c r="AM268" s="317"/>
    </row>
    <row r="269" spans="1:39" ht="13" customHeight="1" x14ac:dyDescent="0.2">
      <c r="A269" s="299" t="s">
        <v>142</v>
      </c>
      <c r="B269" s="300" t="s">
        <v>98</v>
      </c>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218"/>
      <c r="Z269" s="299" t="str">
        <f>$A269</f>
        <v>4.3.2</v>
      </c>
      <c r="AA269" s="300" t="str">
        <f>$B$16</f>
        <v>Description</v>
      </c>
      <c r="AB269" s="300"/>
      <c r="AC269" s="300"/>
      <c r="AD269" s="300"/>
      <c r="AE269" s="300"/>
      <c r="AF269" s="300"/>
      <c r="AG269" s="300"/>
      <c r="AH269" s="300"/>
      <c r="AI269" s="300"/>
      <c r="AJ269" s="300"/>
      <c r="AK269" s="300"/>
      <c r="AM269" s="314" t="str">
        <f>$Z269</f>
        <v>4.3.2</v>
      </c>
    </row>
    <row r="270" spans="1:39" ht="12.75" customHeight="1" x14ac:dyDescent="0.2">
      <c r="A270" s="299"/>
      <c r="B270" s="225" t="s">
        <v>100</v>
      </c>
      <c r="C270" s="226"/>
      <c r="D270" s="226">
        <v>0</v>
      </c>
      <c r="E270" s="226">
        <v>0</v>
      </c>
      <c r="F270" s="226">
        <v>0</v>
      </c>
      <c r="G270" s="301"/>
      <c r="H270" s="301"/>
      <c r="I270" s="315">
        <f>(G271*H271)+(G273*H273)+(G275*H275)</f>
        <v>0</v>
      </c>
      <c r="J270" s="227" t="s">
        <v>100</v>
      </c>
      <c r="K270" s="226">
        <v>0</v>
      </c>
      <c r="L270" s="226">
        <v>0</v>
      </c>
      <c r="M270" s="226">
        <v>0</v>
      </c>
      <c r="N270" s="316"/>
      <c r="O270" s="316"/>
      <c r="P270" s="315">
        <f>(N271*O271)+(N273*O273)+(N275*O275)</f>
        <v>0</v>
      </c>
      <c r="Q270" s="227" t="s">
        <v>100</v>
      </c>
      <c r="R270" s="226">
        <v>0</v>
      </c>
      <c r="S270" s="226">
        <v>0</v>
      </c>
      <c r="T270" s="226">
        <v>0</v>
      </c>
      <c r="U270" s="316"/>
      <c r="V270" s="316"/>
      <c r="W270" s="315">
        <f>(U271*V271)+(U273*V273)+(U275*V275)</f>
        <v>0</v>
      </c>
      <c r="X270" s="317">
        <f>I270+P270+W270</f>
        <v>0</v>
      </c>
      <c r="Y270" s="50"/>
      <c r="Z270" s="299"/>
      <c r="AA270" s="300"/>
      <c r="AB270" s="300"/>
      <c r="AC270" s="300"/>
      <c r="AD270" s="300"/>
      <c r="AE270" s="300"/>
      <c r="AF270" s="300"/>
      <c r="AG270" s="300"/>
      <c r="AH270" s="300"/>
      <c r="AI270" s="300"/>
      <c r="AJ270" s="300"/>
      <c r="AK270" s="300"/>
      <c r="AM270" s="314"/>
    </row>
    <row r="271" spans="1:39" ht="12.75" customHeight="1" x14ac:dyDescent="0.25">
      <c r="A271" s="299"/>
      <c r="B271" s="72" t="s">
        <v>101</v>
      </c>
      <c r="C271" s="89">
        <v>0</v>
      </c>
      <c r="D271" s="89">
        <f>ROUND(C271*D270,2)</f>
        <v>0</v>
      </c>
      <c r="E271" s="89">
        <f>ROUND(C271*E270,2)</f>
        <v>0</v>
      </c>
      <c r="F271" s="89">
        <f>ROUND(SUM(C271:E271)*F270,2)</f>
        <v>0</v>
      </c>
      <c r="G271" s="229">
        <f>SUM(C271:F271)</f>
        <v>0</v>
      </c>
      <c r="H271" s="70">
        <v>0</v>
      </c>
      <c r="I271" s="315"/>
      <c r="J271" s="89">
        <v>0</v>
      </c>
      <c r="K271" s="89">
        <f>ROUND(J271*K270,2)</f>
        <v>0</v>
      </c>
      <c r="L271" s="89">
        <f>ROUND(J271*L270,2)</f>
        <v>0</v>
      </c>
      <c r="M271" s="89">
        <f>ROUND(SUM(J271:L271)*M270,2)</f>
        <v>0</v>
      </c>
      <c r="N271" s="229">
        <f>SUM(J271:M271)</f>
        <v>0</v>
      </c>
      <c r="O271" s="70">
        <v>0</v>
      </c>
      <c r="P271" s="315"/>
      <c r="Q271" s="89">
        <v>0</v>
      </c>
      <c r="R271" s="89">
        <f>ROUND(Q271*R270,2)</f>
        <v>0</v>
      </c>
      <c r="S271" s="89">
        <f>ROUND(Q271*S270,2)</f>
        <v>0</v>
      </c>
      <c r="T271" s="89">
        <f>ROUND(SUM(Q271:S271)*T270,2)</f>
        <v>0</v>
      </c>
      <c r="U271" s="229">
        <f t="shared" ref="U271" si="253">SUM(Q271:T271)</f>
        <v>0</v>
      </c>
      <c r="V271" s="70">
        <v>0</v>
      </c>
      <c r="W271" s="315"/>
      <c r="X271" s="317"/>
      <c r="Y271" s="217"/>
      <c r="Z271" s="299"/>
      <c r="AA271" s="318">
        <v>0</v>
      </c>
      <c r="AB271" s="318">
        <v>0</v>
      </c>
      <c r="AC271" s="318">
        <v>0</v>
      </c>
      <c r="AD271" s="318">
        <v>0</v>
      </c>
      <c r="AE271" s="318">
        <f>SUM(AA271:AD275)</f>
        <v>0</v>
      </c>
      <c r="AF271" s="318">
        <v>0</v>
      </c>
      <c r="AG271" s="318">
        <v>0</v>
      </c>
      <c r="AH271" s="318">
        <v>0</v>
      </c>
      <c r="AI271" s="318">
        <f>SUM(AF271:AH275)</f>
        <v>0</v>
      </c>
      <c r="AJ271" s="318">
        <v>0</v>
      </c>
      <c r="AK271" s="301">
        <f>AE271+AI271+AJ271</f>
        <v>0</v>
      </c>
      <c r="AM271" s="317">
        <f>X270+AK271</f>
        <v>0</v>
      </c>
    </row>
    <row r="272" spans="1:39" ht="12.75" customHeight="1" x14ac:dyDescent="0.2">
      <c r="A272" s="299"/>
      <c r="B272" s="225" t="s">
        <v>100</v>
      </c>
      <c r="C272" s="226"/>
      <c r="D272" s="226">
        <v>0</v>
      </c>
      <c r="E272" s="226">
        <v>0</v>
      </c>
      <c r="F272" s="226">
        <v>0</v>
      </c>
      <c r="G272" s="301"/>
      <c r="H272" s="301"/>
      <c r="I272" s="315"/>
      <c r="J272" s="227" t="s">
        <v>100</v>
      </c>
      <c r="K272" s="226">
        <v>0</v>
      </c>
      <c r="L272" s="226">
        <v>0</v>
      </c>
      <c r="M272" s="226">
        <v>0</v>
      </c>
      <c r="N272" s="301"/>
      <c r="O272" s="301"/>
      <c r="P272" s="315"/>
      <c r="Q272" s="227" t="s">
        <v>100</v>
      </c>
      <c r="R272" s="226">
        <v>0</v>
      </c>
      <c r="S272" s="226">
        <v>0</v>
      </c>
      <c r="T272" s="226">
        <v>0</v>
      </c>
      <c r="U272" s="301"/>
      <c r="V272" s="301"/>
      <c r="W272" s="315"/>
      <c r="X272" s="317"/>
      <c r="Y272" s="217"/>
      <c r="Z272" s="299"/>
      <c r="AA272" s="318"/>
      <c r="AB272" s="318"/>
      <c r="AC272" s="318"/>
      <c r="AD272" s="318"/>
      <c r="AE272" s="318"/>
      <c r="AF272" s="318"/>
      <c r="AG272" s="318"/>
      <c r="AH272" s="318"/>
      <c r="AI272" s="318"/>
      <c r="AJ272" s="318"/>
      <c r="AK272" s="301"/>
      <c r="AM272" s="317"/>
    </row>
    <row r="273" spans="1:39" ht="12.75" customHeight="1" x14ac:dyDescent="0.25">
      <c r="A273" s="299"/>
      <c r="B273" s="72" t="s">
        <v>102</v>
      </c>
      <c r="C273" s="89">
        <v>0</v>
      </c>
      <c r="D273" s="89">
        <f>ROUND(C273*D272,2)</f>
        <v>0</v>
      </c>
      <c r="E273" s="89">
        <f>ROUND(C273*E272,2)</f>
        <v>0</v>
      </c>
      <c r="F273" s="89">
        <f>ROUND(SUM(C273:E273)*F272,2)</f>
        <v>0</v>
      </c>
      <c r="G273" s="229">
        <f t="shared" ref="G273" si="254">SUM(C273:F273)</f>
        <v>0</v>
      </c>
      <c r="H273" s="70">
        <v>0</v>
      </c>
      <c r="I273" s="315"/>
      <c r="J273" s="89">
        <v>0</v>
      </c>
      <c r="K273" s="89">
        <f>ROUND(J273*K272,2)</f>
        <v>0</v>
      </c>
      <c r="L273" s="89">
        <f>ROUND(J273*L272,2)</f>
        <v>0</v>
      </c>
      <c r="M273" s="89">
        <f>ROUND(SUM(J273:L273)*M272,2)</f>
        <v>0</v>
      </c>
      <c r="N273" s="229">
        <f t="shared" ref="N273" si="255">SUM(J273:M273)</f>
        <v>0</v>
      </c>
      <c r="O273" s="70">
        <v>0</v>
      </c>
      <c r="P273" s="315"/>
      <c r="Q273" s="89">
        <v>0</v>
      </c>
      <c r="R273" s="89">
        <f>ROUND(Q273*R272,2)</f>
        <v>0</v>
      </c>
      <c r="S273" s="89">
        <f>ROUND(Q273*S272,2)</f>
        <v>0</v>
      </c>
      <c r="T273" s="89">
        <f>ROUND(SUM(Q273:S273)*T272,2)</f>
        <v>0</v>
      </c>
      <c r="U273" s="229">
        <f t="shared" ref="U273" si="256">SUM(Q273:T273)</f>
        <v>0</v>
      </c>
      <c r="V273" s="70">
        <v>0</v>
      </c>
      <c r="W273" s="315"/>
      <c r="X273" s="317"/>
      <c r="Y273" s="217"/>
      <c r="Z273" s="299"/>
      <c r="AA273" s="318"/>
      <c r="AB273" s="318"/>
      <c r="AC273" s="318"/>
      <c r="AD273" s="318"/>
      <c r="AE273" s="318"/>
      <c r="AF273" s="318"/>
      <c r="AG273" s="318"/>
      <c r="AH273" s="318"/>
      <c r="AI273" s="318"/>
      <c r="AJ273" s="318"/>
      <c r="AK273" s="301"/>
      <c r="AM273" s="317"/>
    </row>
    <row r="274" spans="1:39" ht="12.75" customHeight="1" x14ac:dyDescent="0.2">
      <c r="A274" s="299"/>
      <c r="B274" s="225" t="s">
        <v>100</v>
      </c>
      <c r="C274" s="226"/>
      <c r="D274" s="226">
        <v>0</v>
      </c>
      <c r="E274" s="226">
        <v>0</v>
      </c>
      <c r="F274" s="226">
        <v>0</v>
      </c>
      <c r="G274" s="301"/>
      <c r="H274" s="301"/>
      <c r="I274" s="315"/>
      <c r="J274" s="227" t="s">
        <v>100</v>
      </c>
      <c r="K274" s="226">
        <v>0</v>
      </c>
      <c r="L274" s="226">
        <v>0</v>
      </c>
      <c r="M274" s="226">
        <v>0</v>
      </c>
      <c r="N274" s="301"/>
      <c r="O274" s="301"/>
      <c r="P274" s="315"/>
      <c r="Q274" s="227" t="s">
        <v>100</v>
      </c>
      <c r="R274" s="226">
        <v>0</v>
      </c>
      <c r="S274" s="226">
        <v>0</v>
      </c>
      <c r="T274" s="226">
        <v>0</v>
      </c>
      <c r="U274" s="301"/>
      <c r="V274" s="301"/>
      <c r="W274" s="315"/>
      <c r="X274" s="317"/>
      <c r="Y274" s="217"/>
      <c r="Z274" s="299"/>
      <c r="AA274" s="318"/>
      <c r="AB274" s="318"/>
      <c r="AC274" s="318"/>
      <c r="AD274" s="318"/>
      <c r="AE274" s="318"/>
      <c r="AF274" s="318"/>
      <c r="AG274" s="318"/>
      <c r="AH274" s="318"/>
      <c r="AI274" s="318"/>
      <c r="AJ274" s="318"/>
      <c r="AK274" s="301"/>
      <c r="AM274" s="317"/>
    </row>
    <row r="275" spans="1:39" ht="13" customHeight="1" x14ac:dyDescent="0.25">
      <c r="A275" s="299"/>
      <c r="B275" s="72" t="s">
        <v>103</v>
      </c>
      <c r="C275" s="89">
        <v>0</v>
      </c>
      <c r="D275" s="89">
        <f>ROUND(C275*D274,2)</f>
        <v>0</v>
      </c>
      <c r="E275" s="89">
        <f>ROUND(C275*E274,2)</f>
        <v>0</v>
      </c>
      <c r="F275" s="89">
        <f>ROUND(SUM(C275:E275)*F274,2)</f>
        <v>0</v>
      </c>
      <c r="G275" s="229">
        <f t="shared" ref="G275" si="257">SUM(C275:F275)</f>
        <v>0</v>
      </c>
      <c r="H275" s="70">
        <v>0</v>
      </c>
      <c r="I275" s="315"/>
      <c r="J275" s="89">
        <v>0</v>
      </c>
      <c r="K275" s="89">
        <f>ROUND(J275*K274,2)</f>
        <v>0</v>
      </c>
      <c r="L275" s="89">
        <f>ROUND(J275*L274,2)</f>
        <v>0</v>
      </c>
      <c r="M275" s="89">
        <f>ROUND(SUM(J275:L275)*M274,2)</f>
        <v>0</v>
      </c>
      <c r="N275" s="229">
        <f t="shared" ref="N275" si="258">SUM(J275:M275)</f>
        <v>0</v>
      </c>
      <c r="O275" s="70">
        <v>0</v>
      </c>
      <c r="P275" s="315"/>
      <c r="Q275" s="89">
        <v>0</v>
      </c>
      <c r="R275" s="89">
        <f>ROUND(Q275*R274,2)</f>
        <v>0</v>
      </c>
      <c r="S275" s="89">
        <f>ROUND(Q275*S274,2)</f>
        <v>0</v>
      </c>
      <c r="T275" s="89">
        <f>ROUND(SUM(Q275:S275)*T274,2)</f>
        <v>0</v>
      </c>
      <c r="U275" s="229">
        <f t="shared" ref="U275" si="259">SUM(Q275:T275)</f>
        <v>0</v>
      </c>
      <c r="V275" s="70">
        <v>0</v>
      </c>
      <c r="W275" s="315"/>
      <c r="X275" s="317"/>
      <c r="Y275" s="217"/>
      <c r="Z275" s="299"/>
      <c r="AA275" s="318"/>
      <c r="AB275" s="318"/>
      <c r="AC275" s="318"/>
      <c r="AD275" s="318"/>
      <c r="AE275" s="318"/>
      <c r="AF275" s="318"/>
      <c r="AG275" s="318"/>
      <c r="AH275" s="318"/>
      <c r="AI275" s="318"/>
      <c r="AJ275" s="318"/>
      <c r="AK275" s="301"/>
      <c r="AM275" s="317"/>
    </row>
    <row r="276" spans="1:39" ht="13" customHeight="1" x14ac:dyDescent="0.2">
      <c r="A276" s="299" t="s">
        <v>143</v>
      </c>
      <c r="B276" s="300" t="s">
        <v>98</v>
      </c>
      <c r="C276" s="300"/>
      <c r="D276" s="300"/>
      <c r="E276" s="300"/>
      <c r="F276" s="300"/>
      <c r="G276" s="300"/>
      <c r="H276" s="300"/>
      <c r="I276" s="300"/>
      <c r="J276" s="300"/>
      <c r="K276" s="300"/>
      <c r="L276" s="300"/>
      <c r="M276" s="300"/>
      <c r="N276" s="300"/>
      <c r="O276" s="300"/>
      <c r="P276" s="300"/>
      <c r="Q276" s="300"/>
      <c r="R276" s="300"/>
      <c r="S276" s="300"/>
      <c r="T276" s="300"/>
      <c r="U276" s="300"/>
      <c r="V276" s="300"/>
      <c r="W276" s="300"/>
      <c r="X276" s="300"/>
      <c r="Y276" s="218"/>
      <c r="Z276" s="299" t="str">
        <f>$A276</f>
        <v>4.3.3</v>
      </c>
      <c r="AA276" s="300" t="str">
        <f>$B$9</f>
        <v>Description</v>
      </c>
      <c r="AB276" s="300"/>
      <c r="AC276" s="300"/>
      <c r="AD276" s="300"/>
      <c r="AE276" s="300"/>
      <c r="AF276" s="300"/>
      <c r="AG276" s="300"/>
      <c r="AH276" s="300"/>
      <c r="AI276" s="300"/>
      <c r="AJ276" s="300"/>
      <c r="AK276" s="300"/>
      <c r="AM276" s="314" t="str">
        <f>$Z276</f>
        <v>4.3.3</v>
      </c>
    </row>
    <row r="277" spans="1:39" ht="13" customHeight="1" x14ac:dyDescent="0.2">
      <c r="A277" s="299"/>
      <c r="B277" s="225" t="s">
        <v>100</v>
      </c>
      <c r="C277" s="226"/>
      <c r="D277" s="226">
        <v>0</v>
      </c>
      <c r="E277" s="226">
        <v>0</v>
      </c>
      <c r="F277" s="226">
        <v>0</v>
      </c>
      <c r="G277" s="301"/>
      <c r="H277" s="301"/>
      <c r="I277" s="315">
        <f>(G278*H278)+(G280*H280)+(G282*H282)</f>
        <v>0</v>
      </c>
      <c r="J277" s="227" t="s">
        <v>100</v>
      </c>
      <c r="K277" s="226">
        <v>0</v>
      </c>
      <c r="L277" s="226">
        <v>0</v>
      </c>
      <c r="M277" s="226">
        <v>0</v>
      </c>
      <c r="N277" s="316"/>
      <c r="O277" s="316"/>
      <c r="P277" s="315">
        <f>(N278*O278)+(N280*O280)+(N282*O282)</f>
        <v>0</v>
      </c>
      <c r="Q277" s="227" t="s">
        <v>100</v>
      </c>
      <c r="R277" s="230">
        <v>0</v>
      </c>
      <c r="S277" s="230">
        <v>0</v>
      </c>
      <c r="T277" s="230">
        <v>0</v>
      </c>
      <c r="U277" s="316"/>
      <c r="V277" s="316"/>
      <c r="W277" s="315">
        <f>(U278*V278)+(U280*V280)+(U282*V282)</f>
        <v>0</v>
      </c>
      <c r="X277" s="317">
        <f>I277+P277+W277</f>
        <v>0</v>
      </c>
      <c r="Y277" s="50"/>
      <c r="Z277" s="299"/>
      <c r="AA277" s="300"/>
      <c r="AB277" s="300"/>
      <c r="AC277" s="300"/>
      <c r="AD277" s="300"/>
      <c r="AE277" s="300"/>
      <c r="AF277" s="300"/>
      <c r="AG277" s="300"/>
      <c r="AH277" s="300"/>
      <c r="AI277" s="300"/>
      <c r="AJ277" s="300"/>
      <c r="AK277" s="300"/>
      <c r="AM277" s="314"/>
    </row>
    <row r="278" spans="1:39" ht="13" customHeight="1" x14ac:dyDescent="0.25">
      <c r="A278" s="299"/>
      <c r="B278" s="72" t="s">
        <v>101</v>
      </c>
      <c r="C278" s="89">
        <v>0</v>
      </c>
      <c r="D278" s="89">
        <f>ROUND(C278*D277,2)</f>
        <v>0</v>
      </c>
      <c r="E278" s="89">
        <f>ROUND(C278*E277,2)</f>
        <v>0</v>
      </c>
      <c r="F278" s="89">
        <f>ROUND(SUM(C278:E278)*F277,2)</f>
        <v>0</v>
      </c>
      <c r="G278" s="229">
        <f>SUM(C278:F278)</f>
        <v>0</v>
      </c>
      <c r="H278" s="70">
        <v>0</v>
      </c>
      <c r="I278" s="315"/>
      <c r="J278" s="89">
        <v>0</v>
      </c>
      <c r="K278" s="89">
        <f>ROUND(J278*K277,2)</f>
        <v>0</v>
      </c>
      <c r="L278" s="89">
        <f>ROUND(J278*L277,2)</f>
        <v>0</v>
      </c>
      <c r="M278" s="89">
        <f>ROUND(SUM(J278:L278)*M277,2)</f>
        <v>0</v>
      </c>
      <c r="N278" s="229">
        <f>SUM(J278:M278)</f>
        <v>0</v>
      </c>
      <c r="O278" s="70">
        <v>0</v>
      </c>
      <c r="P278" s="315"/>
      <c r="Q278" s="89">
        <v>0</v>
      </c>
      <c r="R278" s="89">
        <f>ROUND(Q278*R277,2)</f>
        <v>0</v>
      </c>
      <c r="S278" s="89">
        <f>ROUND(Q278*S277,2)</f>
        <v>0</v>
      </c>
      <c r="T278" s="89">
        <f>ROUND(SUM(Q278:S278)*T277,2)</f>
        <v>0</v>
      </c>
      <c r="U278" s="229">
        <f t="shared" ref="U278" si="260">SUM(Q278:T278)</f>
        <v>0</v>
      </c>
      <c r="V278" s="70">
        <v>0</v>
      </c>
      <c r="W278" s="315"/>
      <c r="X278" s="317"/>
      <c r="Y278" s="217"/>
      <c r="Z278" s="299"/>
      <c r="AA278" s="318">
        <v>0</v>
      </c>
      <c r="AB278" s="318">
        <v>0</v>
      </c>
      <c r="AC278" s="318">
        <v>0</v>
      </c>
      <c r="AD278" s="318">
        <v>0</v>
      </c>
      <c r="AE278" s="318">
        <f>SUM(AA278:AD282)</f>
        <v>0</v>
      </c>
      <c r="AF278" s="318">
        <v>0</v>
      </c>
      <c r="AG278" s="318">
        <v>0</v>
      </c>
      <c r="AH278" s="318">
        <v>0</v>
      </c>
      <c r="AI278" s="318">
        <f>SUM(AF278:AH282)</f>
        <v>0</v>
      </c>
      <c r="AJ278" s="318">
        <v>0</v>
      </c>
      <c r="AK278" s="301">
        <f>AE278+AI278+AJ278</f>
        <v>0</v>
      </c>
      <c r="AM278" s="317">
        <f>X277+AK278</f>
        <v>0</v>
      </c>
    </row>
    <row r="279" spans="1:39" ht="13" customHeight="1" x14ac:dyDescent="0.2">
      <c r="A279" s="299"/>
      <c r="B279" s="225" t="s">
        <v>100</v>
      </c>
      <c r="C279" s="226"/>
      <c r="D279" s="226">
        <v>0</v>
      </c>
      <c r="E279" s="226">
        <v>0</v>
      </c>
      <c r="F279" s="226">
        <v>0</v>
      </c>
      <c r="G279" s="301"/>
      <c r="H279" s="301"/>
      <c r="I279" s="315"/>
      <c r="J279" s="227" t="s">
        <v>100</v>
      </c>
      <c r="K279" s="226">
        <v>0</v>
      </c>
      <c r="L279" s="226">
        <v>0</v>
      </c>
      <c r="M279" s="226">
        <v>0</v>
      </c>
      <c r="N279" s="301"/>
      <c r="O279" s="301"/>
      <c r="P279" s="315"/>
      <c r="Q279" s="227" t="s">
        <v>100</v>
      </c>
      <c r="R279" s="226">
        <v>0</v>
      </c>
      <c r="S279" s="226">
        <v>0</v>
      </c>
      <c r="T279" s="226">
        <v>0</v>
      </c>
      <c r="U279" s="301"/>
      <c r="V279" s="301"/>
      <c r="W279" s="315"/>
      <c r="X279" s="317"/>
      <c r="Y279" s="217"/>
      <c r="Z279" s="299"/>
      <c r="AA279" s="318"/>
      <c r="AB279" s="318"/>
      <c r="AC279" s="318"/>
      <c r="AD279" s="318"/>
      <c r="AE279" s="318"/>
      <c r="AF279" s="318"/>
      <c r="AG279" s="318"/>
      <c r="AH279" s="318"/>
      <c r="AI279" s="318"/>
      <c r="AJ279" s="318"/>
      <c r="AK279" s="301"/>
      <c r="AM279" s="317"/>
    </row>
    <row r="280" spans="1:39" ht="13" customHeight="1" x14ac:dyDescent="0.25">
      <c r="A280" s="299"/>
      <c r="B280" s="72" t="s">
        <v>102</v>
      </c>
      <c r="C280" s="89">
        <v>0</v>
      </c>
      <c r="D280" s="89">
        <f>ROUND(C280*D279,2)</f>
        <v>0</v>
      </c>
      <c r="E280" s="89">
        <f>ROUND(C280*E279,2)</f>
        <v>0</v>
      </c>
      <c r="F280" s="89">
        <f>ROUND(SUM(C280:E280)*F279,2)</f>
        <v>0</v>
      </c>
      <c r="G280" s="229">
        <f t="shared" ref="G280" si="261">SUM(C280:F280)</f>
        <v>0</v>
      </c>
      <c r="H280" s="70">
        <v>0</v>
      </c>
      <c r="I280" s="315"/>
      <c r="J280" s="89">
        <v>0</v>
      </c>
      <c r="K280" s="89">
        <f>ROUND(J280*K279,2)</f>
        <v>0</v>
      </c>
      <c r="L280" s="89">
        <f>ROUND(J280*L279,2)</f>
        <v>0</v>
      </c>
      <c r="M280" s="89">
        <f>ROUND(SUM(J280:L280)*M279,2)</f>
        <v>0</v>
      </c>
      <c r="N280" s="229">
        <f t="shared" ref="N280" si="262">SUM(J280:M280)</f>
        <v>0</v>
      </c>
      <c r="O280" s="70">
        <v>0</v>
      </c>
      <c r="P280" s="315"/>
      <c r="Q280" s="89">
        <v>0</v>
      </c>
      <c r="R280" s="89">
        <f>ROUND(Q280*R279,2)</f>
        <v>0</v>
      </c>
      <c r="S280" s="89">
        <f>ROUND(Q280*S279,2)</f>
        <v>0</v>
      </c>
      <c r="T280" s="89">
        <f>ROUND(SUM(Q280:S280)*T279,2)</f>
        <v>0</v>
      </c>
      <c r="U280" s="229">
        <f t="shared" ref="U280" si="263">SUM(Q280:T280)</f>
        <v>0</v>
      </c>
      <c r="V280" s="70">
        <v>0</v>
      </c>
      <c r="W280" s="315"/>
      <c r="X280" s="317"/>
      <c r="Y280" s="217"/>
      <c r="Z280" s="299"/>
      <c r="AA280" s="318"/>
      <c r="AB280" s="318"/>
      <c r="AC280" s="318"/>
      <c r="AD280" s="318"/>
      <c r="AE280" s="318"/>
      <c r="AF280" s="318"/>
      <c r="AG280" s="318"/>
      <c r="AH280" s="318"/>
      <c r="AI280" s="318"/>
      <c r="AJ280" s="318"/>
      <c r="AK280" s="301"/>
      <c r="AM280" s="317"/>
    </row>
    <row r="281" spans="1:39" ht="13" customHeight="1" x14ac:dyDescent="0.2">
      <c r="A281" s="299"/>
      <c r="B281" s="225" t="s">
        <v>100</v>
      </c>
      <c r="C281" s="226"/>
      <c r="D281" s="226">
        <v>0</v>
      </c>
      <c r="E281" s="226">
        <v>0</v>
      </c>
      <c r="F281" s="226">
        <v>0</v>
      </c>
      <c r="G281" s="301"/>
      <c r="H281" s="301"/>
      <c r="I281" s="315"/>
      <c r="J281" s="227" t="s">
        <v>100</v>
      </c>
      <c r="K281" s="226">
        <v>0</v>
      </c>
      <c r="L281" s="226">
        <v>0</v>
      </c>
      <c r="M281" s="226">
        <v>0</v>
      </c>
      <c r="N281" s="301"/>
      <c r="O281" s="301"/>
      <c r="P281" s="315"/>
      <c r="Q281" s="227" t="s">
        <v>100</v>
      </c>
      <c r="R281" s="226">
        <v>0</v>
      </c>
      <c r="S281" s="226">
        <v>0</v>
      </c>
      <c r="T281" s="226">
        <v>0</v>
      </c>
      <c r="U281" s="301"/>
      <c r="V281" s="301"/>
      <c r="W281" s="315"/>
      <c r="X281" s="317"/>
      <c r="Y281" s="217"/>
      <c r="Z281" s="299"/>
      <c r="AA281" s="318"/>
      <c r="AB281" s="318"/>
      <c r="AC281" s="318"/>
      <c r="AD281" s="318"/>
      <c r="AE281" s="318"/>
      <c r="AF281" s="318"/>
      <c r="AG281" s="318"/>
      <c r="AH281" s="318"/>
      <c r="AI281" s="318"/>
      <c r="AJ281" s="318"/>
      <c r="AK281" s="301"/>
      <c r="AM281" s="317"/>
    </row>
    <row r="282" spans="1:39" ht="13" customHeight="1" x14ac:dyDescent="0.25">
      <c r="A282" s="299"/>
      <c r="B282" s="72" t="s">
        <v>103</v>
      </c>
      <c r="C282" s="89">
        <v>0</v>
      </c>
      <c r="D282" s="89">
        <f>ROUND(C282*D281,2)</f>
        <v>0</v>
      </c>
      <c r="E282" s="89">
        <f>ROUND(C282*E281,2)</f>
        <v>0</v>
      </c>
      <c r="F282" s="89">
        <f>ROUND(SUM(C282:E282)*F281,2)</f>
        <v>0</v>
      </c>
      <c r="G282" s="229">
        <f t="shared" ref="G282" si="264">SUM(C282:F282)</f>
        <v>0</v>
      </c>
      <c r="H282" s="70">
        <v>0</v>
      </c>
      <c r="I282" s="315"/>
      <c r="J282" s="89">
        <v>0</v>
      </c>
      <c r="K282" s="89">
        <f>ROUND(J282*K281,2)</f>
        <v>0</v>
      </c>
      <c r="L282" s="89">
        <f>ROUND(J282*L281,2)</f>
        <v>0</v>
      </c>
      <c r="M282" s="89">
        <f>ROUND(SUM(J282:L282)*M281,2)</f>
        <v>0</v>
      </c>
      <c r="N282" s="229">
        <f t="shared" ref="N282" si="265">SUM(J282:M282)</f>
        <v>0</v>
      </c>
      <c r="O282" s="70">
        <v>0</v>
      </c>
      <c r="P282" s="315"/>
      <c r="Q282" s="89">
        <v>0</v>
      </c>
      <c r="R282" s="89">
        <f>ROUND(Q282*R281,2)</f>
        <v>0</v>
      </c>
      <c r="S282" s="89">
        <f>ROUND(Q282*S281,2)</f>
        <v>0</v>
      </c>
      <c r="T282" s="89">
        <f>ROUND(SUM(Q282:S282)*T281,2)</f>
        <v>0</v>
      </c>
      <c r="U282" s="229">
        <f t="shared" ref="U282" si="266">SUM(Q282:T282)</f>
        <v>0</v>
      </c>
      <c r="V282" s="70">
        <v>0</v>
      </c>
      <c r="W282" s="315"/>
      <c r="X282" s="317"/>
      <c r="Y282" s="217"/>
      <c r="Z282" s="299"/>
      <c r="AA282" s="318"/>
      <c r="AB282" s="318"/>
      <c r="AC282" s="318"/>
      <c r="AD282" s="318"/>
      <c r="AE282" s="318"/>
      <c r="AF282" s="318"/>
      <c r="AG282" s="318"/>
      <c r="AH282" s="318"/>
      <c r="AI282" s="318"/>
      <c r="AJ282" s="318"/>
      <c r="AK282" s="301"/>
      <c r="AM282" s="317"/>
    </row>
    <row r="283" spans="1:39" ht="22.5" customHeight="1" x14ac:dyDescent="0.2">
      <c r="A283" s="297" t="s">
        <v>144</v>
      </c>
      <c r="B283" s="297"/>
      <c r="C283" s="297"/>
      <c r="D283" s="297"/>
      <c r="E283" s="297"/>
      <c r="F283" s="297"/>
      <c r="G283" s="297"/>
      <c r="H283" s="297"/>
      <c r="I283" s="90">
        <f>SUM(I219:I282)</f>
        <v>0</v>
      </c>
      <c r="J283" s="298"/>
      <c r="K283" s="298"/>
      <c r="L283" s="298"/>
      <c r="M283" s="298"/>
      <c r="N283" s="298"/>
      <c r="O283" s="298"/>
      <c r="P283" s="90">
        <f>SUM(P219:P282)</f>
        <v>0</v>
      </c>
      <c r="Q283" s="298"/>
      <c r="R283" s="298"/>
      <c r="S283" s="298"/>
      <c r="T283" s="298"/>
      <c r="U283" s="298"/>
      <c r="V283" s="298"/>
      <c r="W283" s="90">
        <f>SUM(W219:W282)</f>
        <v>0</v>
      </c>
      <c r="X283" s="90">
        <f>SUM(X219:X282)</f>
        <v>0</v>
      </c>
      <c r="AA283" s="232">
        <f t="shared" ref="AA283" si="267">SUM(AA219:AA282)</f>
        <v>0</v>
      </c>
      <c r="AB283" s="232">
        <f t="shared" ref="AB283" si="268">SUM(AB219:AB282)</f>
        <v>0</v>
      </c>
      <c r="AC283" s="232">
        <f t="shared" ref="AC283" si="269">SUM(AC219:AC282)</f>
        <v>0</v>
      </c>
      <c r="AD283" s="232">
        <f t="shared" ref="AD283" si="270">SUM(AD219:AD282)</f>
        <v>0</v>
      </c>
      <c r="AE283" s="232">
        <f t="shared" ref="AE283" si="271">SUM(AE219:AE282)</f>
        <v>0</v>
      </c>
      <c r="AF283" s="232">
        <f t="shared" ref="AF283" si="272">SUM(AF219:AF282)</f>
        <v>0</v>
      </c>
      <c r="AG283" s="232">
        <f t="shared" ref="AG283" si="273">SUM(AG219:AG282)</f>
        <v>0</v>
      </c>
      <c r="AH283" s="232">
        <f t="shared" ref="AH283" si="274">SUM(AH219:AH282)</f>
        <v>0</v>
      </c>
      <c r="AI283" s="232">
        <f t="shared" ref="AI283" si="275">SUM(AI219:AI282)</f>
        <v>0</v>
      </c>
      <c r="AJ283" s="232">
        <f t="shared" ref="AJ283" si="276">SUM(AJ219:AJ282)</f>
        <v>0</v>
      </c>
      <c r="AK283" s="232">
        <f t="shared" ref="AK283" si="277">SUM(AK219:AK282)</f>
        <v>0</v>
      </c>
      <c r="AM283" s="90">
        <f>AM220+AM227+AM234+AM242+AM249+AM256+AM264+AM271+AM278</f>
        <v>0</v>
      </c>
    </row>
    <row r="285" spans="1:39" ht="22.5" customHeight="1" x14ac:dyDescent="0.2">
      <c r="A285" s="71" t="s">
        <v>50</v>
      </c>
      <c r="B285" s="306" t="s">
        <v>98</v>
      </c>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76"/>
      <c r="Z285" s="71" t="str">
        <f>$A285</f>
        <v>Task 5</v>
      </c>
      <c r="AA285" s="306" t="str">
        <f t="shared" ref="AA285" si="278">$B$7</f>
        <v>Description</v>
      </c>
      <c r="AB285" s="306"/>
      <c r="AC285" s="306"/>
      <c r="AD285" s="306"/>
      <c r="AE285" s="306"/>
      <c r="AF285" s="306"/>
      <c r="AG285" s="306"/>
      <c r="AH285" s="306"/>
      <c r="AI285" s="306"/>
      <c r="AJ285" s="306"/>
      <c r="AK285" s="306"/>
      <c r="AM285" s="71" t="str">
        <f>$A285</f>
        <v>Task 5</v>
      </c>
    </row>
    <row r="286" spans="1:39" ht="22.5" customHeight="1" x14ac:dyDescent="0.2">
      <c r="A286" s="78">
        <v>5.0999999999999996</v>
      </c>
      <c r="B286" s="319" t="s">
        <v>98</v>
      </c>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77"/>
      <c r="Z286" s="78">
        <f>$A286</f>
        <v>5.0999999999999996</v>
      </c>
      <c r="AA286" s="319" t="str">
        <f>$B$8</f>
        <v>Description</v>
      </c>
      <c r="AB286" s="319"/>
      <c r="AC286" s="319"/>
      <c r="AD286" s="319"/>
      <c r="AE286" s="319"/>
      <c r="AF286" s="319"/>
      <c r="AG286" s="319"/>
      <c r="AH286" s="319"/>
      <c r="AI286" s="319"/>
      <c r="AJ286" s="319"/>
      <c r="AK286" s="319"/>
      <c r="AM286" s="78">
        <f>$A286</f>
        <v>5.0999999999999996</v>
      </c>
    </row>
    <row r="287" spans="1:39" ht="13" customHeight="1" x14ac:dyDescent="0.2">
      <c r="A287" s="299" t="s">
        <v>145</v>
      </c>
      <c r="B287" s="300" t="s">
        <v>98</v>
      </c>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77"/>
      <c r="Z287" s="299" t="str">
        <f>$A287</f>
        <v>5.1.1</v>
      </c>
      <c r="AA287" s="300" t="str">
        <f>$B$9</f>
        <v>Description</v>
      </c>
      <c r="AB287" s="300"/>
      <c r="AC287" s="300"/>
      <c r="AD287" s="300"/>
      <c r="AE287" s="300"/>
      <c r="AF287" s="300"/>
      <c r="AG287" s="300"/>
      <c r="AH287" s="300"/>
      <c r="AI287" s="300"/>
      <c r="AJ287" s="300"/>
      <c r="AK287" s="300"/>
      <c r="AM287" s="314" t="str">
        <f>$Z287</f>
        <v>5.1.1</v>
      </c>
    </row>
    <row r="288" spans="1:39" ht="13" customHeight="1" x14ac:dyDescent="0.2">
      <c r="A288" s="299"/>
      <c r="B288" s="225" t="s">
        <v>100</v>
      </c>
      <c r="C288" s="226"/>
      <c r="D288" s="226">
        <v>0</v>
      </c>
      <c r="E288" s="226">
        <v>0</v>
      </c>
      <c r="F288" s="226">
        <v>0</v>
      </c>
      <c r="G288" s="301"/>
      <c r="H288" s="301"/>
      <c r="I288" s="315">
        <f>(G289*H289)+(G291*H291)+(G293*H293)</f>
        <v>0</v>
      </c>
      <c r="J288" s="227" t="s">
        <v>100</v>
      </c>
      <c r="K288" s="226">
        <v>0</v>
      </c>
      <c r="L288" s="226">
        <v>0</v>
      </c>
      <c r="M288" s="226">
        <v>0</v>
      </c>
      <c r="N288" s="316"/>
      <c r="O288" s="316"/>
      <c r="P288" s="315">
        <f>(N289*O289)+(N291*O291)+(N293*O293)</f>
        <v>0</v>
      </c>
      <c r="Q288" s="227" t="s">
        <v>100</v>
      </c>
      <c r="R288" s="226">
        <v>0</v>
      </c>
      <c r="S288" s="226">
        <v>0</v>
      </c>
      <c r="T288" s="226">
        <v>0</v>
      </c>
      <c r="U288" s="316"/>
      <c r="V288" s="316"/>
      <c r="W288" s="315">
        <f>(U289*V289)+(U291*V291)+(U293*V293)</f>
        <v>0</v>
      </c>
      <c r="X288" s="317">
        <f>I288+P288+W288</f>
        <v>0</v>
      </c>
      <c r="Y288" s="50"/>
      <c r="Z288" s="299"/>
      <c r="AA288" s="300"/>
      <c r="AB288" s="300"/>
      <c r="AC288" s="300"/>
      <c r="AD288" s="300"/>
      <c r="AE288" s="300"/>
      <c r="AF288" s="300"/>
      <c r="AG288" s="300"/>
      <c r="AH288" s="300"/>
      <c r="AI288" s="300"/>
      <c r="AJ288" s="300"/>
      <c r="AK288" s="300"/>
      <c r="AM288" s="314"/>
    </row>
    <row r="289" spans="1:39" ht="13" customHeight="1" x14ac:dyDescent="0.25">
      <c r="A289" s="299"/>
      <c r="B289" s="228" t="s">
        <v>101</v>
      </c>
      <c r="C289" s="89">
        <v>0</v>
      </c>
      <c r="D289" s="89">
        <f>ROUND(C289*D288,2)</f>
        <v>0</v>
      </c>
      <c r="E289" s="89">
        <f>ROUND(C289*E288,2)</f>
        <v>0</v>
      </c>
      <c r="F289" s="89">
        <f>ROUND(SUM(C289:E289)*F288,2)</f>
        <v>0</v>
      </c>
      <c r="G289" s="229">
        <f>SUM(C289:F289)</f>
        <v>0</v>
      </c>
      <c r="H289" s="70">
        <v>0</v>
      </c>
      <c r="I289" s="315"/>
      <c r="J289" s="89">
        <v>0</v>
      </c>
      <c r="K289" s="89">
        <f>ROUND(J289*K288,2)</f>
        <v>0</v>
      </c>
      <c r="L289" s="89">
        <f>ROUND(J289*L288,2)</f>
        <v>0</v>
      </c>
      <c r="M289" s="89">
        <f>ROUND(SUM(J289:L289)*M288,2)</f>
        <v>0</v>
      </c>
      <c r="N289" s="229">
        <f>SUM(J289:M289)</f>
        <v>0</v>
      </c>
      <c r="O289" s="70">
        <v>0</v>
      </c>
      <c r="P289" s="315"/>
      <c r="Q289" s="89">
        <v>0</v>
      </c>
      <c r="R289" s="89">
        <f>ROUND(Q289*R288,2)</f>
        <v>0</v>
      </c>
      <c r="S289" s="89">
        <f>ROUND(Q289*S288,2)</f>
        <v>0</v>
      </c>
      <c r="T289" s="89">
        <f>ROUND(SUM(Q289:S289)*T288,2)</f>
        <v>0</v>
      </c>
      <c r="U289" s="229">
        <f t="shared" ref="U289" si="279">SUM(Q289:T289)</f>
        <v>0</v>
      </c>
      <c r="V289" s="70">
        <v>0</v>
      </c>
      <c r="W289" s="315"/>
      <c r="X289" s="317"/>
      <c r="Y289" s="217"/>
      <c r="Z289" s="299"/>
      <c r="AA289" s="318">
        <v>0</v>
      </c>
      <c r="AB289" s="318">
        <v>0</v>
      </c>
      <c r="AC289" s="318">
        <v>0</v>
      </c>
      <c r="AD289" s="318">
        <v>0</v>
      </c>
      <c r="AE289" s="318">
        <f>SUM(AA289:AD293)</f>
        <v>0</v>
      </c>
      <c r="AF289" s="318">
        <v>0</v>
      </c>
      <c r="AG289" s="318">
        <v>0</v>
      </c>
      <c r="AH289" s="318">
        <v>0</v>
      </c>
      <c r="AI289" s="318">
        <f>SUM(AF289:AH293)</f>
        <v>0</v>
      </c>
      <c r="AJ289" s="318">
        <v>0</v>
      </c>
      <c r="AK289" s="301">
        <f>AE289+AI289+AJ289</f>
        <v>0</v>
      </c>
      <c r="AM289" s="317">
        <f>X288+AK289</f>
        <v>0</v>
      </c>
    </row>
    <row r="290" spans="1:39" ht="13" customHeight="1" x14ac:dyDescent="0.2">
      <c r="A290" s="299"/>
      <c r="B290" s="225" t="s">
        <v>100</v>
      </c>
      <c r="C290" s="226"/>
      <c r="D290" s="226">
        <v>0</v>
      </c>
      <c r="E290" s="226">
        <v>0</v>
      </c>
      <c r="F290" s="226">
        <v>0</v>
      </c>
      <c r="G290" s="301"/>
      <c r="H290" s="301"/>
      <c r="I290" s="315"/>
      <c r="J290" s="227" t="s">
        <v>100</v>
      </c>
      <c r="K290" s="226">
        <v>0</v>
      </c>
      <c r="L290" s="226">
        <v>0</v>
      </c>
      <c r="M290" s="226">
        <v>0</v>
      </c>
      <c r="N290" s="301"/>
      <c r="O290" s="301"/>
      <c r="P290" s="315"/>
      <c r="Q290" s="227" t="s">
        <v>100</v>
      </c>
      <c r="R290" s="226">
        <v>0</v>
      </c>
      <c r="S290" s="226">
        <v>0</v>
      </c>
      <c r="T290" s="226">
        <v>0</v>
      </c>
      <c r="U290" s="301"/>
      <c r="V290" s="301"/>
      <c r="W290" s="315"/>
      <c r="X290" s="317"/>
      <c r="Y290" s="217"/>
      <c r="Z290" s="299"/>
      <c r="AA290" s="318"/>
      <c r="AB290" s="318"/>
      <c r="AC290" s="318"/>
      <c r="AD290" s="318"/>
      <c r="AE290" s="318"/>
      <c r="AF290" s="318"/>
      <c r="AG290" s="318"/>
      <c r="AH290" s="318"/>
      <c r="AI290" s="318"/>
      <c r="AJ290" s="318"/>
      <c r="AK290" s="301"/>
      <c r="AM290" s="317"/>
    </row>
    <row r="291" spans="1:39" ht="13" customHeight="1" x14ac:dyDescent="0.25">
      <c r="A291" s="299"/>
      <c r="B291" s="228" t="s">
        <v>102</v>
      </c>
      <c r="C291" s="89">
        <v>0</v>
      </c>
      <c r="D291" s="89">
        <f>ROUND(C291*D290,2)</f>
        <v>0</v>
      </c>
      <c r="E291" s="89">
        <f>ROUND(C291*E290,2)</f>
        <v>0</v>
      </c>
      <c r="F291" s="89">
        <f>ROUND(SUM(C291:E291)*F290,2)</f>
        <v>0</v>
      </c>
      <c r="G291" s="229">
        <f t="shared" ref="G291" si="280">SUM(C291:F291)</f>
        <v>0</v>
      </c>
      <c r="H291" s="70">
        <v>0</v>
      </c>
      <c r="I291" s="315"/>
      <c r="J291" s="89">
        <v>0</v>
      </c>
      <c r="K291" s="89">
        <f>ROUND(J291*K290,2)</f>
        <v>0</v>
      </c>
      <c r="L291" s="89">
        <f>ROUND(J291*L290,2)</f>
        <v>0</v>
      </c>
      <c r="M291" s="89">
        <f>ROUND(SUM(J291:L291)*M290,2)</f>
        <v>0</v>
      </c>
      <c r="N291" s="229">
        <f t="shared" ref="N291" si="281">SUM(J291:M291)</f>
        <v>0</v>
      </c>
      <c r="O291" s="70">
        <v>0</v>
      </c>
      <c r="P291" s="315"/>
      <c r="Q291" s="89">
        <v>0</v>
      </c>
      <c r="R291" s="89">
        <f>ROUND(Q291*R290,2)</f>
        <v>0</v>
      </c>
      <c r="S291" s="89">
        <f>ROUND(Q291*S290,2)</f>
        <v>0</v>
      </c>
      <c r="T291" s="89">
        <f>ROUND(SUM(Q291:S291)*T290,2)</f>
        <v>0</v>
      </c>
      <c r="U291" s="229">
        <f t="shared" ref="U291" si="282">SUM(Q291:T291)</f>
        <v>0</v>
      </c>
      <c r="V291" s="70">
        <v>0</v>
      </c>
      <c r="W291" s="315"/>
      <c r="X291" s="317"/>
      <c r="Y291" s="217"/>
      <c r="Z291" s="299"/>
      <c r="AA291" s="318"/>
      <c r="AB291" s="318"/>
      <c r="AC291" s="318"/>
      <c r="AD291" s="318"/>
      <c r="AE291" s="318"/>
      <c r="AF291" s="318"/>
      <c r="AG291" s="318"/>
      <c r="AH291" s="318"/>
      <c r="AI291" s="318"/>
      <c r="AJ291" s="318"/>
      <c r="AK291" s="301"/>
      <c r="AM291" s="317"/>
    </row>
    <row r="292" spans="1:39" ht="13" customHeight="1" x14ac:dyDescent="0.2">
      <c r="A292" s="299"/>
      <c r="B292" s="225" t="s">
        <v>100</v>
      </c>
      <c r="C292" s="226"/>
      <c r="D292" s="226">
        <v>0</v>
      </c>
      <c r="E292" s="226">
        <v>0</v>
      </c>
      <c r="F292" s="226">
        <v>0</v>
      </c>
      <c r="G292" s="301"/>
      <c r="H292" s="301"/>
      <c r="I292" s="315"/>
      <c r="J292" s="227" t="s">
        <v>100</v>
      </c>
      <c r="K292" s="226">
        <v>0</v>
      </c>
      <c r="L292" s="226">
        <v>0</v>
      </c>
      <c r="M292" s="226">
        <v>0</v>
      </c>
      <c r="N292" s="301"/>
      <c r="O292" s="301"/>
      <c r="P292" s="315"/>
      <c r="Q292" s="227" t="s">
        <v>100</v>
      </c>
      <c r="R292" s="226">
        <v>0</v>
      </c>
      <c r="S292" s="226">
        <v>0</v>
      </c>
      <c r="T292" s="226">
        <v>0</v>
      </c>
      <c r="U292" s="301"/>
      <c r="V292" s="301"/>
      <c r="W292" s="315"/>
      <c r="X292" s="317"/>
      <c r="Y292" s="217"/>
      <c r="Z292" s="299"/>
      <c r="AA292" s="318"/>
      <c r="AB292" s="318"/>
      <c r="AC292" s="318"/>
      <c r="AD292" s="318"/>
      <c r="AE292" s="318"/>
      <c r="AF292" s="318"/>
      <c r="AG292" s="318"/>
      <c r="AH292" s="318"/>
      <c r="AI292" s="318"/>
      <c r="AJ292" s="318"/>
      <c r="AK292" s="301"/>
      <c r="AM292" s="317"/>
    </row>
    <row r="293" spans="1:39" ht="13" customHeight="1" x14ac:dyDescent="0.25">
      <c r="A293" s="299"/>
      <c r="B293" s="228" t="s">
        <v>103</v>
      </c>
      <c r="C293" s="89">
        <v>0</v>
      </c>
      <c r="D293" s="89">
        <f>ROUND(C293*D292,2)</f>
        <v>0</v>
      </c>
      <c r="E293" s="89">
        <f>ROUND(C293*E292,2)</f>
        <v>0</v>
      </c>
      <c r="F293" s="89">
        <f>ROUND(SUM(C293:E293)*F292,2)</f>
        <v>0</v>
      </c>
      <c r="G293" s="229">
        <f t="shared" ref="G293" si="283">SUM(C293:F293)</f>
        <v>0</v>
      </c>
      <c r="H293" s="70">
        <v>0</v>
      </c>
      <c r="I293" s="315"/>
      <c r="J293" s="89">
        <v>0</v>
      </c>
      <c r="K293" s="89">
        <f>ROUND(J293*K292,2)</f>
        <v>0</v>
      </c>
      <c r="L293" s="89">
        <f>ROUND(J293*L292,2)</f>
        <v>0</v>
      </c>
      <c r="M293" s="89">
        <f>ROUND(SUM(J293:L293)*M292,2)</f>
        <v>0</v>
      </c>
      <c r="N293" s="229">
        <f t="shared" ref="N293" si="284">SUM(J293:M293)</f>
        <v>0</v>
      </c>
      <c r="O293" s="70">
        <v>0</v>
      </c>
      <c r="P293" s="315"/>
      <c r="Q293" s="89">
        <v>0</v>
      </c>
      <c r="R293" s="89">
        <f>ROUND(Q293*R292,2)</f>
        <v>0</v>
      </c>
      <c r="S293" s="89">
        <f>ROUND(Q293*S292,2)</f>
        <v>0</v>
      </c>
      <c r="T293" s="89">
        <f>ROUND(SUM(Q293:S293)*T292,2)</f>
        <v>0</v>
      </c>
      <c r="U293" s="229">
        <f t="shared" ref="U293" si="285">SUM(Q293:T293)</f>
        <v>0</v>
      </c>
      <c r="V293" s="70">
        <v>0</v>
      </c>
      <c r="W293" s="315"/>
      <c r="X293" s="317"/>
      <c r="Y293" s="217"/>
      <c r="Z293" s="299"/>
      <c r="AA293" s="318"/>
      <c r="AB293" s="318"/>
      <c r="AC293" s="318"/>
      <c r="AD293" s="318"/>
      <c r="AE293" s="318"/>
      <c r="AF293" s="318"/>
      <c r="AG293" s="318"/>
      <c r="AH293" s="318"/>
      <c r="AI293" s="318"/>
      <c r="AJ293" s="318"/>
      <c r="AK293" s="301"/>
      <c r="AM293" s="317"/>
    </row>
    <row r="294" spans="1:39" ht="13" customHeight="1" x14ac:dyDescent="0.2">
      <c r="A294" s="299" t="s">
        <v>146</v>
      </c>
      <c r="B294" s="300" t="s">
        <v>98</v>
      </c>
      <c r="C294" s="300"/>
      <c r="D294" s="300"/>
      <c r="E294" s="300"/>
      <c r="F294" s="300"/>
      <c r="G294" s="300"/>
      <c r="H294" s="300"/>
      <c r="I294" s="300"/>
      <c r="J294" s="300"/>
      <c r="K294" s="300"/>
      <c r="L294" s="300"/>
      <c r="M294" s="300"/>
      <c r="N294" s="300"/>
      <c r="O294" s="300"/>
      <c r="P294" s="300"/>
      <c r="Q294" s="300"/>
      <c r="R294" s="300"/>
      <c r="S294" s="300"/>
      <c r="T294" s="300"/>
      <c r="U294" s="300"/>
      <c r="V294" s="300"/>
      <c r="W294" s="300"/>
      <c r="X294" s="300"/>
      <c r="Y294" s="218"/>
      <c r="Z294" s="299" t="str">
        <f>$A294</f>
        <v>5.1.2</v>
      </c>
      <c r="AA294" s="300" t="str">
        <f>$B$16</f>
        <v>Description</v>
      </c>
      <c r="AB294" s="300"/>
      <c r="AC294" s="300"/>
      <c r="AD294" s="300"/>
      <c r="AE294" s="300"/>
      <c r="AF294" s="300"/>
      <c r="AG294" s="300"/>
      <c r="AH294" s="300"/>
      <c r="AI294" s="300"/>
      <c r="AJ294" s="300"/>
      <c r="AK294" s="300"/>
      <c r="AM294" s="314" t="str">
        <f>$Z294</f>
        <v>5.1.2</v>
      </c>
    </row>
    <row r="295" spans="1:39" ht="12.75" customHeight="1" x14ac:dyDescent="0.2">
      <c r="A295" s="299"/>
      <c r="B295" s="225" t="s">
        <v>100</v>
      </c>
      <c r="C295" s="226"/>
      <c r="D295" s="226">
        <v>0</v>
      </c>
      <c r="E295" s="226">
        <v>0</v>
      </c>
      <c r="F295" s="226">
        <v>0</v>
      </c>
      <c r="G295" s="301"/>
      <c r="H295" s="301"/>
      <c r="I295" s="315">
        <f>(G296*H296)+(G298*H298)+(G300*H300)</f>
        <v>0</v>
      </c>
      <c r="J295" s="227" t="s">
        <v>100</v>
      </c>
      <c r="K295" s="226">
        <v>0</v>
      </c>
      <c r="L295" s="226">
        <v>0</v>
      </c>
      <c r="M295" s="226">
        <v>0</v>
      </c>
      <c r="N295" s="316"/>
      <c r="O295" s="316"/>
      <c r="P295" s="315">
        <f>(N296*O296)+(N298*O298)+(N300*O300)</f>
        <v>0</v>
      </c>
      <c r="Q295" s="227" t="s">
        <v>100</v>
      </c>
      <c r="R295" s="226">
        <v>0</v>
      </c>
      <c r="S295" s="226">
        <v>0</v>
      </c>
      <c r="T295" s="226">
        <v>0</v>
      </c>
      <c r="U295" s="316"/>
      <c r="V295" s="316"/>
      <c r="W295" s="315">
        <f>(U296*V296)+(U298*V298)+(U300*V300)</f>
        <v>0</v>
      </c>
      <c r="X295" s="317">
        <f>I295+P295+W295</f>
        <v>0</v>
      </c>
      <c r="Y295" s="50"/>
      <c r="Z295" s="299"/>
      <c r="AA295" s="300"/>
      <c r="AB295" s="300"/>
      <c r="AC295" s="300"/>
      <c r="AD295" s="300"/>
      <c r="AE295" s="300"/>
      <c r="AF295" s="300"/>
      <c r="AG295" s="300"/>
      <c r="AH295" s="300"/>
      <c r="AI295" s="300"/>
      <c r="AJ295" s="300"/>
      <c r="AK295" s="300"/>
      <c r="AM295" s="314"/>
    </row>
    <row r="296" spans="1:39" ht="12.75" customHeight="1" x14ac:dyDescent="0.25">
      <c r="A296" s="299"/>
      <c r="B296" s="72" t="s">
        <v>101</v>
      </c>
      <c r="C296" s="89">
        <v>0</v>
      </c>
      <c r="D296" s="89">
        <f>ROUND(C296*D295,2)</f>
        <v>0</v>
      </c>
      <c r="E296" s="89">
        <f>ROUND(C296*E295,2)</f>
        <v>0</v>
      </c>
      <c r="F296" s="89">
        <f>ROUND(SUM(C296:E296)*F295,2)</f>
        <v>0</v>
      </c>
      <c r="G296" s="229">
        <f>SUM(C296:F296)</f>
        <v>0</v>
      </c>
      <c r="H296" s="70">
        <v>0</v>
      </c>
      <c r="I296" s="315"/>
      <c r="J296" s="89">
        <v>0</v>
      </c>
      <c r="K296" s="89">
        <f>ROUND(J296*K295,2)</f>
        <v>0</v>
      </c>
      <c r="L296" s="89">
        <f>ROUND(J296*L295,2)</f>
        <v>0</v>
      </c>
      <c r="M296" s="89">
        <f>ROUND(SUM(J296:L296)*M295,2)</f>
        <v>0</v>
      </c>
      <c r="N296" s="229">
        <f>SUM(J296:M296)</f>
        <v>0</v>
      </c>
      <c r="O296" s="70">
        <v>0</v>
      </c>
      <c r="P296" s="315"/>
      <c r="Q296" s="89">
        <v>0</v>
      </c>
      <c r="R296" s="89">
        <f>ROUND(Q296*R295,2)</f>
        <v>0</v>
      </c>
      <c r="S296" s="89">
        <f>ROUND(Q296*S295,2)</f>
        <v>0</v>
      </c>
      <c r="T296" s="89">
        <f>ROUND(SUM(Q296:S296)*T295,2)</f>
        <v>0</v>
      </c>
      <c r="U296" s="229">
        <f t="shared" ref="U296" si="286">SUM(Q296:T296)</f>
        <v>0</v>
      </c>
      <c r="V296" s="70">
        <v>0</v>
      </c>
      <c r="W296" s="315"/>
      <c r="X296" s="317"/>
      <c r="Y296" s="217"/>
      <c r="Z296" s="299"/>
      <c r="AA296" s="318">
        <v>0</v>
      </c>
      <c r="AB296" s="318">
        <v>0</v>
      </c>
      <c r="AC296" s="318">
        <v>0</v>
      </c>
      <c r="AD296" s="318">
        <v>0</v>
      </c>
      <c r="AE296" s="318">
        <f>SUM(AA296:AD300)</f>
        <v>0</v>
      </c>
      <c r="AF296" s="318">
        <v>0</v>
      </c>
      <c r="AG296" s="318">
        <v>0</v>
      </c>
      <c r="AH296" s="318">
        <v>0</v>
      </c>
      <c r="AI296" s="318">
        <f>SUM(AF296:AH300)</f>
        <v>0</v>
      </c>
      <c r="AJ296" s="318">
        <v>0</v>
      </c>
      <c r="AK296" s="301">
        <f>AE296+AI296+AJ296</f>
        <v>0</v>
      </c>
      <c r="AM296" s="317">
        <f>X295+AK296</f>
        <v>0</v>
      </c>
    </row>
    <row r="297" spans="1:39" ht="12.75" customHeight="1" x14ac:dyDescent="0.2">
      <c r="A297" s="299"/>
      <c r="B297" s="225" t="s">
        <v>100</v>
      </c>
      <c r="C297" s="226"/>
      <c r="D297" s="226">
        <v>0</v>
      </c>
      <c r="E297" s="226">
        <v>0</v>
      </c>
      <c r="F297" s="226">
        <v>0</v>
      </c>
      <c r="G297" s="301"/>
      <c r="H297" s="301"/>
      <c r="I297" s="315"/>
      <c r="J297" s="227" t="s">
        <v>100</v>
      </c>
      <c r="K297" s="226">
        <v>0</v>
      </c>
      <c r="L297" s="226">
        <v>0</v>
      </c>
      <c r="M297" s="226">
        <v>0</v>
      </c>
      <c r="N297" s="301"/>
      <c r="O297" s="301"/>
      <c r="P297" s="315"/>
      <c r="Q297" s="227" t="s">
        <v>100</v>
      </c>
      <c r="R297" s="226">
        <v>0</v>
      </c>
      <c r="S297" s="226">
        <v>0</v>
      </c>
      <c r="T297" s="226">
        <v>0</v>
      </c>
      <c r="U297" s="301"/>
      <c r="V297" s="301"/>
      <c r="W297" s="315"/>
      <c r="X297" s="317"/>
      <c r="Y297" s="217"/>
      <c r="Z297" s="299"/>
      <c r="AA297" s="318"/>
      <c r="AB297" s="318"/>
      <c r="AC297" s="318"/>
      <c r="AD297" s="318"/>
      <c r="AE297" s="318"/>
      <c r="AF297" s="318"/>
      <c r="AG297" s="318"/>
      <c r="AH297" s="318"/>
      <c r="AI297" s="318"/>
      <c r="AJ297" s="318"/>
      <c r="AK297" s="301"/>
      <c r="AM297" s="317"/>
    </row>
    <row r="298" spans="1:39" ht="12.75" customHeight="1" x14ac:dyDescent="0.25">
      <c r="A298" s="299"/>
      <c r="B298" s="72" t="s">
        <v>102</v>
      </c>
      <c r="C298" s="89">
        <v>0</v>
      </c>
      <c r="D298" s="89">
        <f>ROUND(C298*D297,2)</f>
        <v>0</v>
      </c>
      <c r="E298" s="89">
        <f>ROUND(C298*E297,2)</f>
        <v>0</v>
      </c>
      <c r="F298" s="89">
        <f>ROUND(SUM(C298:E298)*F297,2)</f>
        <v>0</v>
      </c>
      <c r="G298" s="229">
        <f t="shared" ref="G298" si="287">SUM(C298:F298)</f>
        <v>0</v>
      </c>
      <c r="H298" s="70">
        <v>0</v>
      </c>
      <c r="I298" s="315"/>
      <c r="J298" s="89">
        <v>0</v>
      </c>
      <c r="K298" s="89">
        <f>ROUND(J298*K297,2)</f>
        <v>0</v>
      </c>
      <c r="L298" s="89">
        <f>ROUND(J298*L297,2)</f>
        <v>0</v>
      </c>
      <c r="M298" s="89">
        <f>ROUND(SUM(J298:L298)*M297,2)</f>
        <v>0</v>
      </c>
      <c r="N298" s="229">
        <f t="shared" ref="N298" si="288">SUM(J298:M298)</f>
        <v>0</v>
      </c>
      <c r="O298" s="70">
        <v>0</v>
      </c>
      <c r="P298" s="315"/>
      <c r="Q298" s="89">
        <v>0</v>
      </c>
      <c r="R298" s="89">
        <f>ROUND(Q298*R297,2)</f>
        <v>0</v>
      </c>
      <c r="S298" s="89">
        <f>ROUND(Q298*S297,2)</f>
        <v>0</v>
      </c>
      <c r="T298" s="89">
        <f>ROUND(SUM(Q298:S298)*T297,2)</f>
        <v>0</v>
      </c>
      <c r="U298" s="229">
        <f t="shared" ref="U298" si="289">SUM(Q298:T298)</f>
        <v>0</v>
      </c>
      <c r="V298" s="70">
        <v>0</v>
      </c>
      <c r="W298" s="315"/>
      <c r="X298" s="317"/>
      <c r="Y298" s="217"/>
      <c r="Z298" s="299"/>
      <c r="AA298" s="318"/>
      <c r="AB298" s="318"/>
      <c r="AC298" s="318"/>
      <c r="AD298" s="318"/>
      <c r="AE298" s="318"/>
      <c r="AF298" s="318"/>
      <c r="AG298" s="318"/>
      <c r="AH298" s="318"/>
      <c r="AI298" s="318"/>
      <c r="AJ298" s="318"/>
      <c r="AK298" s="301"/>
      <c r="AM298" s="317"/>
    </row>
    <row r="299" spans="1:39" ht="12.75" customHeight="1" x14ac:dyDescent="0.2">
      <c r="A299" s="299"/>
      <c r="B299" s="225" t="s">
        <v>100</v>
      </c>
      <c r="C299" s="226"/>
      <c r="D299" s="226">
        <v>0</v>
      </c>
      <c r="E299" s="226">
        <v>0</v>
      </c>
      <c r="F299" s="226">
        <v>0</v>
      </c>
      <c r="G299" s="301"/>
      <c r="H299" s="301"/>
      <c r="I299" s="315"/>
      <c r="J299" s="227" t="s">
        <v>100</v>
      </c>
      <c r="K299" s="226">
        <v>0</v>
      </c>
      <c r="L299" s="226">
        <v>0</v>
      </c>
      <c r="M299" s="226">
        <v>0</v>
      </c>
      <c r="N299" s="301"/>
      <c r="O299" s="301"/>
      <c r="P299" s="315"/>
      <c r="Q299" s="227" t="s">
        <v>100</v>
      </c>
      <c r="R299" s="226">
        <v>0</v>
      </c>
      <c r="S299" s="226">
        <v>0</v>
      </c>
      <c r="T299" s="226">
        <v>0</v>
      </c>
      <c r="U299" s="301"/>
      <c r="V299" s="301"/>
      <c r="W299" s="315"/>
      <c r="X299" s="317"/>
      <c r="Y299" s="217"/>
      <c r="Z299" s="299"/>
      <c r="AA299" s="318"/>
      <c r="AB299" s="318"/>
      <c r="AC299" s="318"/>
      <c r="AD299" s="318"/>
      <c r="AE299" s="318"/>
      <c r="AF299" s="318"/>
      <c r="AG299" s="318"/>
      <c r="AH299" s="318"/>
      <c r="AI299" s="318"/>
      <c r="AJ299" s="318"/>
      <c r="AK299" s="301"/>
      <c r="AM299" s="317"/>
    </row>
    <row r="300" spans="1:39" ht="13" customHeight="1" x14ac:dyDescent="0.25">
      <c r="A300" s="299"/>
      <c r="B300" s="72" t="s">
        <v>103</v>
      </c>
      <c r="C300" s="89">
        <v>0</v>
      </c>
      <c r="D300" s="89">
        <f>ROUND(C300*D299,2)</f>
        <v>0</v>
      </c>
      <c r="E300" s="89">
        <f>ROUND(C300*E299,2)</f>
        <v>0</v>
      </c>
      <c r="F300" s="89">
        <f>ROUND(SUM(C300:E300)*F299,2)</f>
        <v>0</v>
      </c>
      <c r="G300" s="229">
        <f t="shared" ref="G300" si="290">SUM(C300:F300)</f>
        <v>0</v>
      </c>
      <c r="H300" s="70">
        <v>0</v>
      </c>
      <c r="I300" s="315"/>
      <c r="J300" s="89">
        <v>0</v>
      </c>
      <c r="K300" s="89">
        <f>ROUND(J300*K299,2)</f>
        <v>0</v>
      </c>
      <c r="L300" s="89">
        <f>ROUND(J300*L299,2)</f>
        <v>0</v>
      </c>
      <c r="M300" s="89">
        <f>ROUND(SUM(J300:L300)*M299,2)</f>
        <v>0</v>
      </c>
      <c r="N300" s="229">
        <f t="shared" ref="N300" si="291">SUM(J300:M300)</f>
        <v>0</v>
      </c>
      <c r="O300" s="70">
        <v>0</v>
      </c>
      <c r="P300" s="315"/>
      <c r="Q300" s="89">
        <v>0</v>
      </c>
      <c r="R300" s="89">
        <f>ROUND(Q300*R299,2)</f>
        <v>0</v>
      </c>
      <c r="S300" s="89">
        <f>ROUND(Q300*S299,2)</f>
        <v>0</v>
      </c>
      <c r="T300" s="89">
        <f>ROUND(SUM(Q300:S300)*T299,2)</f>
        <v>0</v>
      </c>
      <c r="U300" s="229">
        <f t="shared" ref="U300" si="292">SUM(Q300:T300)</f>
        <v>0</v>
      </c>
      <c r="V300" s="70">
        <v>0</v>
      </c>
      <c r="W300" s="315"/>
      <c r="X300" s="317"/>
      <c r="Y300" s="217"/>
      <c r="Z300" s="299"/>
      <c r="AA300" s="318"/>
      <c r="AB300" s="318"/>
      <c r="AC300" s="318"/>
      <c r="AD300" s="318"/>
      <c r="AE300" s="318"/>
      <c r="AF300" s="318"/>
      <c r="AG300" s="318"/>
      <c r="AH300" s="318"/>
      <c r="AI300" s="318"/>
      <c r="AJ300" s="318"/>
      <c r="AK300" s="301"/>
      <c r="AM300" s="317"/>
    </row>
    <row r="301" spans="1:39" ht="13" customHeight="1" x14ac:dyDescent="0.2">
      <c r="A301" s="299" t="s">
        <v>147</v>
      </c>
      <c r="B301" s="300" t="s">
        <v>98</v>
      </c>
      <c r="C301" s="300"/>
      <c r="D301" s="300"/>
      <c r="E301" s="300"/>
      <c r="F301" s="300"/>
      <c r="G301" s="300"/>
      <c r="H301" s="300"/>
      <c r="I301" s="300"/>
      <c r="J301" s="300"/>
      <c r="K301" s="300"/>
      <c r="L301" s="300"/>
      <c r="M301" s="300"/>
      <c r="N301" s="300"/>
      <c r="O301" s="300"/>
      <c r="P301" s="300"/>
      <c r="Q301" s="300"/>
      <c r="R301" s="300"/>
      <c r="S301" s="300"/>
      <c r="T301" s="300"/>
      <c r="U301" s="300"/>
      <c r="V301" s="300"/>
      <c r="W301" s="300"/>
      <c r="X301" s="300"/>
      <c r="Y301" s="218"/>
      <c r="Z301" s="299" t="str">
        <f>$A301</f>
        <v>5.1.3</v>
      </c>
      <c r="AA301" s="300" t="str">
        <f>$B$9</f>
        <v>Description</v>
      </c>
      <c r="AB301" s="300"/>
      <c r="AC301" s="300"/>
      <c r="AD301" s="300"/>
      <c r="AE301" s="300"/>
      <c r="AF301" s="300"/>
      <c r="AG301" s="300"/>
      <c r="AH301" s="300"/>
      <c r="AI301" s="300"/>
      <c r="AJ301" s="300"/>
      <c r="AK301" s="300"/>
      <c r="AM301" s="314" t="str">
        <f>$Z301</f>
        <v>5.1.3</v>
      </c>
    </row>
    <row r="302" spans="1:39" ht="13" customHeight="1" x14ac:dyDescent="0.2">
      <c r="A302" s="299"/>
      <c r="B302" s="225" t="s">
        <v>100</v>
      </c>
      <c r="C302" s="226"/>
      <c r="D302" s="226">
        <v>0</v>
      </c>
      <c r="E302" s="226">
        <v>0</v>
      </c>
      <c r="F302" s="226">
        <v>0</v>
      </c>
      <c r="G302" s="301"/>
      <c r="H302" s="301"/>
      <c r="I302" s="315">
        <f>(G303*H303)+(G305*H305)+(G307*H307)</f>
        <v>0</v>
      </c>
      <c r="J302" s="227" t="s">
        <v>100</v>
      </c>
      <c r="K302" s="226">
        <v>0</v>
      </c>
      <c r="L302" s="226">
        <v>0</v>
      </c>
      <c r="M302" s="226">
        <v>0</v>
      </c>
      <c r="N302" s="316"/>
      <c r="O302" s="316"/>
      <c r="P302" s="315">
        <f>(N303*O303)+(N305*O305)+(N307*O307)</f>
        <v>0</v>
      </c>
      <c r="Q302" s="227" t="s">
        <v>100</v>
      </c>
      <c r="R302" s="230">
        <v>0</v>
      </c>
      <c r="S302" s="230">
        <v>0</v>
      </c>
      <c r="T302" s="230">
        <v>0</v>
      </c>
      <c r="U302" s="316"/>
      <c r="V302" s="316"/>
      <c r="W302" s="315">
        <f>(U303*V303)+(U305*V305)+(U307*V307)</f>
        <v>0</v>
      </c>
      <c r="X302" s="317">
        <f>I302+P302+W302</f>
        <v>0</v>
      </c>
      <c r="Y302" s="50"/>
      <c r="Z302" s="299"/>
      <c r="AA302" s="300"/>
      <c r="AB302" s="300"/>
      <c r="AC302" s="300"/>
      <c r="AD302" s="300"/>
      <c r="AE302" s="300"/>
      <c r="AF302" s="300"/>
      <c r="AG302" s="300"/>
      <c r="AH302" s="300"/>
      <c r="AI302" s="300"/>
      <c r="AJ302" s="300"/>
      <c r="AK302" s="300"/>
      <c r="AM302" s="314"/>
    </row>
    <row r="303" spans="1:39" ht="13" customHeight="1" x14ac:dyDescent="0.25">
      <c r="A303" s="299"/>
      <c r="B303" s="72" t="s">
        <v>101</v>
      </c>
      <c r="C303" s="89">
        <v>0</v>
      </c>
      <c r="D303" s="89">
        <f>ROUND(C303*D302,2)</f>
        <v>0</v>
      </c>
      <c r="E303" s="89">
        <f>ROUND(C303*E302,2)</f>
        <v>0</v>
      </c>
      <c r="F303" s="89">
        <f>ROUND(SUM(C303:E303)*F302,2)</f>
        <v>0</v>
      </c>
      <c r="G303" s="229">
        <f>SUM(C303:F303)</f>
        <v>0</v>
      </c>
      <c r="H303" s="70">
        <v>0</v>
      </c>
      <c r="I303" s="315"/>
      <c r="J303" s="89">
        <v>0</v>
      </c>
      <c r="K303" s="89">
        <f>ROUND(J303*K302,2)</f>
        <v>0</v>
      </c>
      <c r="L303" s="89">
        <f>ROUND(J303*L302,2)</f>
        <v>0</v>
      </c>
      <c r="M303" s="89">
        <f>ROUND(SUM(J303:L303)*M302,2)</f>
        <v>0</v>
      </c>
      <c r="N303" s="229">
        <f>SUM(J303:M303)</f>
        <v>0</v>
      </c>
      <c r="O303" s="70">
        <v>0</v>
      </c>
      <c r="P303" s="315"/>
      <c r="Q303" s="89">
        <v>0</v>
      </c>
      <c r="R303" s="89">
        <f>ROUND(Q303*R302,2)</f>
        <v>0</v>
      </c>
      <c r="S303" s="89">
        <f>ROUND(Q303*S302,2)</f>
        <v>0</v>
      </c>
      <c r="T303" s="89">
        <f>ROUND(SUM(Q303:S303)*T302,2)</f>
        <v>0</v>
      </c>
      <c r="U303" s="229">
        <f t="shared" ref="U303" si="293">SUM(Q303:T303)</f>
        <v>0</v>
      </c>
      <c r="V303" s="70">
        <v>0</v>
      </c>
      <c r="W303" s="315"/>
      <c r="X303" s="317"/>
      <c r="Y303" s="217"/>
      <c r="Z303" s="299"/>
      <c r="AA303" s="318">
        <v>0</v>
      </c>
      <c r="AB303" s="318">
        <v>0</v>
      </c>
      <c r="AC303" s="318">
        <v>0</v>
      </c>
      <c r="AD303" s="318">
        <v>0</v>
      </c>
      <c r="AE303" s="318">
        <f>SUM(AA303:AD307)</f>
        <v>0</v>
      </c>
      <c r="AF303" s="318">
        <v>0</v>
      </c>
      <c r="AG303" s="318">
        <v>0</v>
      </c>
      <c r="AH303" s="318">
        <v>0</v>
      </c>
      <c r="AI303" s="318">
        <f>SUM(AF303:AH307)</f>
        <v>0</v>
      </c>
      <c r="AJ303" s="318">
        <v>0</v>
      </c>
      <c r="AK303" s="301">
        <f>AE303+AI303+AJ303</f>
        <v>0</v>
      </c>
      <c r="AM303" s="317">
        <f>X302+AK303</f>
        <v>0</v>
      </c>
    </row>
    <row r="304" spans="1:39" ht="13" customHeight="1" x14ac:dyDescent="0.2">
      <c r="A304" s="299"/>
      <c r="B304" s="225" t="s">
        <v>100</v>
      </c>
      <c r="C304" s="226"/>
      <c r="D304" s="226">
        <v>0</v>
      </c>
      <c r="E304" s="226">
        <v>0</v>
      </c>
      <c r="F304" s="226">
        <v>0</v>
      </c>
      <c r="G304" s="301"/>
      <c r="H304" s="301"/>
      <c r="I304" s="315"/>
      <c r="J304" s="227" t="s">
        <v>100</v>
      </c>
      <c r="K304" s="226">
        <v>0</v>
      </c>
      <c r="L304" s="226">
        <v>0</v>
      </c>
      <c r="M304" s="226">
        <v>0</v>
      </c>
      <c r="N304" s="301"/>
      <c r="O304" s="301"/>
      <c r="P304" s="315"/>
      <c r="Q304" s="227" t="s">
        <v>100</v>
      </c>
      <c r="R304" s="226">
        <v>0</v>
      </c>
      <c r="S304" s="226">
        <v>0</v>
      </c>
      <c r="T304" s="226">
        <v>0</v>
      </c>
      <c r="U304" s="301"/>
      <c r="V304" s="301"/>
      <c r="W304" s="315"/>
      <c r="X304" s="317"/>
      <c r="Y304" s="217"/>
      <c r="Z304" s="299"/>
      <c r="AA304" s="318"/>
      <c r="AB304" s="318"/>
      <c r="AC304" s="318"/>
      <c r="AD304" s="318"/>
      <c r="AE304" s="318"/>
      <c r="AF304" s="318"/>
      <c r="AG304" s="318"/>
      <c r="AH304" s="318"/>
      <c r="AI304" s="318"/>
      <c r="AJ304" s="318"/>
      <c r="AK304" s="301"/>
      <c r="AM304" s="317"/>
    </row>
    <row r="305" spans="1:39" ht="13" customHeight="1" x14ac:dyDescent="0.25">
      <c r="A305" s="299"/>
      <c r="B305" s="72" t="s">
        <v>102</v>
      </c>
      <c r="C305" s="89">
        <v>0</v>
      </c>
      <c r="D305" s="89">
        <f>ROUND(C305*D304,2)</f>
        <v>0</v>
      </c>
      <c r="E305" s="89">
        <f>ROUND(C305*E304,2)</f>
        <v>0</v>
      </c>
      <c r="F305" s="89">
        <f>ROUND(SUM(C305:E305)*F304,2)</f>
        <v>0</v>
      </c>
      <c r="G305" s="229">
        <f t="shared" ref="G305" si="294">SUM(C305:F305)</f>
        <v>0</v>
      </c>
      <c r="H305" s="70">
        <v>0</v>
      </c>
      <c r="I305" s="315"/>
      <c r="J305" s="89">
        <v>0</v>
      </c>
      <c r="K305" s="89">
        <f>ROUND(J305*K304,2)</f>
        <v>0</v>
      </c>
      <c r="L305" s="89">
        <f>ROUND(J305*L304,2)</f>
        <v>0</v>
      </c>
      <c r="M305" s="89">
        <f>ROUND(SUM(J305:L305)*M304,2)</f>
        <v>0</v>
      </c>
      <c r="N305" s="229">
        <f t="shared" ref="N305" si="295">SUM(J305:M305)</f>
        <v>0</v>
      </c>
      <c r="O305" s="70">
        <v>0</v>
      </c>
      <c r="P305" s="315"/>
      <c r="Q305" s="89">
        <v>0</v>
      </c>
      <c r="R305" s="89">
        <f>ROUND(Q305*R304,2)</f>
        <v>0</v>
      </c>
      <c r="S305" s="89">
        <f>ROUND(Q305*S304,2)</f>
        <v>0</v>
      </c>
      <c r="T305" s="89">
        <f>ROUND(SUM(Q305:S305)*T304,2)</f>
        <v>0</v>
      </c>
      <c r="U305" s="229">
        <f t="shared" ref="U305" si="296">SUM(Q305:T305)</f>
        <v>0</v>
      </c>
      <c r="V305" s="70">
        <v>0</v>
      </c>
      <c r="W305" s="315"/>
      <c r="X305" s="317"/>
      <c r="Y305" s="217"/>
      <c r="Z305" s="299"/>
      <c r="AA305" s="318"/>
      <c r="AB305" s="318"/>
      <c r="AC305" s="318"/>
      <c r="AD305" s="318"/>
      <c r="AE305" s="318"/>
      <c r="AF305" s="318"/>
      <c r="AG305" s="318"/>
      <c r="AH305" s="318"/>
      <c r="AI305" s="318"/>
      <c r="AJ305" s="318"/>
      <c r="AK305" s="301"/>
      <c r="AM305" s="317"/>
    </row>
    <row r="306" spans="1:39" ht="13" customHeight="1" x14ac:dyDescent="0.2">
      <c r="A306" s="299"/>
      <c r="B306" s="225" t="s">
        <v>100</v>
      </c>
      <c r="C306" s="226"/>
      <c r="D306" s="226">
        <v>0</v>
      </c>
      <c r="E306" s="226">
        <v>0</v>
      </c>
      <c r="F306" s="226">
        <v>0</v>
      </c>
      <c r="G306" s="301"/>
      <c r="H306" s="301"/>
      <c r="I306" s="315"/>
      <c r="J306" s="227" t="s">
        <v>100</v>
      </c>
      <c r="K306" s="226">
        <v>0</v>
      </c>
      <c r="L306" s="226">
        <v>0</v>
      </c>
      <c r="M306" s="226">
        <v>0</v>
      </c>
      <c r="N306" s="301"/>
      <c r="O306" s="301"/>
      <c r="P306" s="315"/>
      <c r="Q306" s="227" t="s">
        <v>100</v>
      </c>
      <c r="R306" s="226">
        <v>0</v>
      </c>
      <c r="S306" s="226">
        <v>0</v>
      </c>
      <c r="T306" s="226">
        <v>0</v>
      </c>
      <c r="U306" s="301"/>
      <c r="V306" s="301"/>
      <c r="W306" s="315"/>
      <c r="X306" s="317"/>
      <c r="Y306" s="217"/>
      <c r="Z306" s="299"/>
      <c r="AA306" s="318"/>
      <c r="AB306" s="318"/>
      <c r="AC306" s="318"/>
      <c r="AD306" s="318"/>
      <c r="AE306" s="318"/>
      <c r="AF306" s="318"/>
      <c r="AG306" s="318"/>
      <c r="AH306" s="318"/>
      <c r="AI306" s="318"/>
      <c r="AJ306" s="318"/>
      <c r="AK306" s="301"/>
      <c r="AM306" s="317"/>
    </row>
    <row r="307" spans="1:39" ht="13" customHeight="1" x14ac:dyDescent="0.25">
      <c r="A307" s="299"/>
      <c r="B307" s="72" t="s">
        <v>103</v>
      </c>
      <c r="C307" s="89">
        <v>0</v>
      </c>
      <c r="D307" s="89">
        <f>ROUND(C307*D306,2)</f>
        <v>0</v>
      </c>
      <c r="E307" s="89">
        <f>ROUND(C307*E306,2)</f>
        <v>0</v>
      </c>
      <c r="F307" s="89">
        <f>ROUND(SUM(C307:E307)*F306,2)</f>
        <v>0</v>
      </c>
      <c r="G307" s="229">
        <f t="shared" ref="G307" si="297">SUM(C307:F307)</f>
        <v>0</v>
      </c>
      <c r="H307" s="70">
        <v>0</v>
      </c>
      <c r="I307" s="315"/>
      <c r="J307" s="89">
        <v>0</v>
      </c>
      <c r="K307" s="89">
        <f>ROUND(J307*K306,2)</f>
        <v>0</v>
      </c>
      <c r="L307" s="89">
        <f>ROUND(J307*L306,2)</f>
        <v>0</v>
      </c>
      <c r="M307" s="89">
        <f>ROUND(SUM(J307:L307)*M306,2)</f>
        <v>0</v>
      </c>
      <c r="N307" s="229">
        <f t="shared" ref="N307" si="298">SUM(J307:M307)</f>
        <v>0</v>
      </c>
      <c r="O307" s="70">
        <v>0</v>
      </c>
      <c r="P307" s="315"/>
      <c r="Q307" s="89">
        <v>0</v>
      </c>
      <c r="R307" s="89">
        <f>ROUND(Q307*R306,2)</f>
        <v>0</v>
      </c>
      <c r="S307" s="89">
        <f>ROUND(Q307*S306,2)</f>
        <v>0</v>
      </c>
      <c r="T307" s="89">
        <f>ROUND(SUM(Q307:S307)*T306,2)</f>
        <v>0</v>
      </c>
      <c r="U307" s="229">
        <f t="shared" ref="U307" si="299">SUM(Q307:T307)</f>
        <v>0</v>
      </c>
      <c r="V307" s="70">
        <v>0</v>
      </c>
      <c r="W307" s="315"/>
      <c r="X307" s="317"/>
      <c r="Y307" s="217"/>
      <c r="Z307" s="299"/>
      <c r="AA307" s="318"/>
      <c r="AB307" s="318"/>
      <c r="AC307" s="318"/>
      <c r="AD307" s="318"/>
      <c r="AE307" s="318"/>
      <c r="AF307" s="318"/>
      <c r="AG307" s="318"/>
      <c r="AH307" s="318"/>
      <c r="AI307" s="318"/>
      <c r="AJ307" s="318"/>
      <c r="AK307" s="301"/>
      <c r="AM307" s="317"/>
    </row>
    <row r="308" spans="1:39" ht="22.5" customHeight="1" x14ac:dyDescent="0.2">
      <c r="A308" s="78">
        <v>5.2</v>
      </c>
      <c r="B308" s="319" t="s">
        <v>98</v>
      </c>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218"/>
      <c r="Z308" s="78">
        <f>$A308</f>
        <v>5.2</v>
      </c>
      <c r="AA308" s="319" t="str">
        <f>$B$30</f>
        <v>Description</v>
      </c>
      <c r="AB308" s="319"/>
      <c r="AC308" s="319"/>
      <c r="AD308" s="319"/>
      <c r="AE308" s="319"/>
      <c r="AF308" s="319"/>
      <c r="AG308" s="319"/>
      <c r="AH308" s="319"/>
      <c r="AI308" s="319"/>
      <c r="AJ308" s="319"/>
      <c r="AK308" s="319"/>
      <c r="AM308" s="78">
        <f>$Z308</f>
        <v>5.2</v>
      </c>
    </row>
    <row r="309" spans="1:39" ht="13" customHeight="1" x14ac:dyDescent="0.2">
      <c r="A309" s="299" t="s">
        <v>148</v>
      </c>
      <c r="B309" s="300" t="s">
        <v>98</v>
      </c>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77"/>
      <c r="Z309" s="299" t="str">
        <f>$A309</f>
        <v>5.2.1</v>
      </c>
      <c r="AA309" s="300" t="str">
        <f>$B$9</f>
        <v>Description</v>
      </c>
      <c r="AB309" s="300"/>
      <c r="AC309" s="300"/>
      <c r="AD309" s="300"/>
      <c r="AE309" s="300"/>
      <c r="AF309" s="300"/>
      <c r="AG309" s="300"/>
      <c r="AH309" s="300"/>
      <c r="AI309" s="300"/>
      <c r="AJ309" s="300"/>
      <c r="AK309" s="300"/>
      <c r="AM309" s="314" t="str">
        <f>$Z309</f>
        <v>5.2.1</v>
      </c>
    </row>
    <row r="310" spans="1:39" ht="13" customHeight="1" x14ac:dyDescent="0.2">
      <c r="A310" s="299"/>
      <c r="B310" s="225" t="s">
        <v>100</v>
      </c>
      <c r="C310" s="226"/>
      <c r="D310" s="226">
        <v>0</v>
      </c>
      <c r="E310" s="226">
        <v>0</v>
      </c>
      <c r="F310" s="226">
        <v>0</v>
      </c>
      <c r="G310" s="301"/>
      <c r="H310" s="301"/>
      <c r="I310" s="315">
        <f>(G311*H311)+(G313*H313)+(G315*H315)</f>
        <v>0</v>
      </c>
      <c r="J310" s="227" t="s">
        <v>100</v>
      </c>
      <c r="K310" s="226">
        <v>0</v>
      </c>
      <c r="L310" s="226">
        <v>0</v>
      </c>
      <c r="M310" s="226">
        <v>0</v>
      </c>
      <c r="N310" s="316"/>
      <c r="O310" s="316"/>
      <c r="P310" s="315">
        <f>(N311*O311)+(N313*O313)+(N315*O315)</f>
        <v>0</v>
      </c>
      <c r="Q310" s="227" t="s">
        <v>100</v>
      </c>
      <c r="R310" s="226">
        <v>0</v>
      </c>
      <c r="S310" s="226">
        <v>0</v>
      </c>
      <c r="T310" s="226">
        <v>0</v>
      </c>
      <c r="U310" s="316"/>
      <c r="V310" s="316"/>
      <c r="W310" s="315">
        <f>(U311*V311)+(U313*V313)+(U315*V315)</f>
        <v>0</v>
      </c>
      <c r="X310" s="317">
        <f>I310+P310+W310</f>
        <v>0</v>
      </c>
      <c r="Y310" s="50"/>
      <c r="Z310" s="299"/>
      <c r="AA310" s="300"/>
      <c r="AB310" s="300"/>
      <c r="AC310" s="300"/>
      <c r="AD310" s="300"/>
      <c r="AE310" s="300"/>
      <c r="AF310" s="300"/>
      <c r="AG310" s="300"/>
      <c r="AH310" s="300"/>
      <c r="AI310" s="300"/>
      <c r="AJ310" s="300"/>
      <c r="AK310" s="300"/>
      <c r="AM310" s="314"/>
    </row>
    <row r="311" spans="1:39" ht="13" customHeight="1" x14ac:dyDescent="0.25">
      <c r="A311" s="299"/>
      <c r="B311" s="228" t="s">
        <v>101</v>
      </c>
      <c r="C311" s="89">
        <v>0</v>
      </c>
      <c r="D311" s="89">
        <f>ROUND(C311*D310,2)</f>
        <v>0</v>
      </c>
      <c r="E311" s="89">
        <f>ROUND(C311*E310,2)</f>
        <v>0</v>
      </c>
      <c r="F311" s="89">
        <f>ROUND(SUM(C311:E311)*F310,2)</f>
        <v>0</v>
      </c>
      <c r="G311" s="229">
        <f>SUM(C311:F311)</f>
        <v>0</v>
      </c>
      <c r="H311" s="70">
        <v>0</v>
      </c>
      <c r="I311" s="315"/>
      <c r="J311" s="89">
        <v>0</v>
      </c>
      <c r="K311" s="89">
        <f>ROUND(J311*K310,2)</f>
        <v>0</v>
      </c>
      <c r="L311" s="89">
        <f>ROUND(J311*L310,2)</f>
        <v>0</v>
      </c>
      <c r="M311" s="89">
        <f>ROUND(SUM(J311:L311)*M310,2)</f>
        <v>0</v>
      </c>
      <c r="N311" s="229">
        <f>SUM(J311:M311)</f>
        <v>0</v>
      </c>
      <c r="O311" s="70">
        <v>0</v>
      </c>
      <c r="P311" s="315"/>
      <c r="Q311" s="89">
        <v>0</v>
      </c>
      <c r="R311" s="89">
        <f>ROUND(Q311*R310,2)</f>
        <v>0</v>
      </c>
      <c r="S311" s="89">
        <f>ROUND(Q311*S310,2)</f>
        <v>0</v>
      </c>
      <c r="T311" s="89">
        <f>ROUND(SUM(Q311:S311)*T310,2)</f>
        <v>0</v>
      </c>
      <c r="U311" s="229">
        <f t="shared" ref="U311" si="300">SUM(Q311:T311)</f>
        <v>0</v>
      </c>
      <c r="V311" s="70">
        <v>0</v>
      </c>
      <c r="W311" s="315"/>
      <c r="X311" s="317"/>
      <c r="Y311" s="217"/>
      <c r="Z311" s="299"/>
      <c r="AA311" s="318">
        <v>0</v>
      </c>
      <c r="AB311" s="318">
        <v>0</v>
      </c>
      <c r="AC311" s="318">
        <v>0</v>
      </c>
      <c r="AD311" s="318">
        <v>0</v>
      </c>
      <c r="AE311" s="318">
        <f>SUM(AA311:AD315)</f>
        <v>0</v>
      </c>
      <c r="AF311" s="318">
        <v>0</v>
      </c>
      <c r="AG311" s="318">
        <v>0</v>
      </c>
      <c r="AH311" s="318">
        <v>0</v>
      </c>
      <c r="AI311" s="318">
        <f>SUM(AF311:AH315)</f>
        <v>0</v>
      </c>
      <c r="AJ311" s="318">
        <v>0</v>
      </c>
      <c r="AK311" s="301">
        <f>AE311+AI311+AJ311</f>
        <v>0</v>
      </c>
      <c r="AM311" s="317">
        <f>X310+AK311</f>
        <v>0</v>
      </c>
    </row>
    <row r="312" spans="1:39" ht="13" customHeight="1" x14ac:dyDescent="0.2">
      <c r="A312" s="299"/>
      <c r="B312" s="225" t="s">
        <v>100</v>
      </c>
      <c r="C312" s="226"/>
      <c r="D312" s="226">
        <v>0</v>
      </c>
      <c r="E312" s="226">
        <v>0</v>
      </c>
      <c r="F312" s="226">
        <v>0</v>
      </c>
      <c r="G312" s="301"/>
      <c r="H312" s="301"/>
      <c r="I312" s="315"/>
      <c r="J312" s="227" t="s">
        <v>100</v>
      </c>
      <c r="K312" s="226">
        <v>0</v>
      </c>
      <c r="L312" s="226">
        <v>0</v>
      </c>
      <c r="M312" s="226">
        <v>0</v>
      </c>
      <c r="N312" s="301"/>
      <c r="O312" s="301"/>
      <c r="P312" s="315"/>
      <c r="Q312" s="227" t="s">
        <v>100</v>
      </c>
      <c r="R312" s="226">
        <v>0</v>
      </c>
      <c r="S312" s="226">
        <v>0</v>
      </c>
      <c r="T312" s="226">
        <v>0</v>
      </c>
      <c r="U312" s="301"/>
      <c r="V312" s="301"/>
      <c r="W312" s="315"/>
      <c r="X312" s="317"/>
      <c r="Y312" s="217"/>
      <c r="Z312" s="299"/>
      <c r="AA312" s="318"/>
      <c r="AB312" s="318"/>
      <c r="AC312" s="318"/>
      <c r="AD312" s="318"/>
      <c r="AE312" s="318"/>
      <c r="AF312" s="318"/>
      <c r="AG312" s="318"/>
      <c r="AH312" s="318"/>
      <c r="AI312" s="318"/>
      <c r="AJ312" s="318"/>
      <c r="AK312" s="301"/>
      <c r="AM312" s="317"/>
    </row>
    <row r="313" spans="1:39" ht="13" customHeight="1" x14ac:dyDescent="0.25">
      <c r="A313" s="299"/>
      <c r="B313" s="228" t="s">
        <v>102</v>
      </c>
      <c r="C313" s="89">
        <v>0</v>
      </c>
      <c r="D313" s="89">
        <f>ROUND(C313*D312,2)</f>
        <v>0</v>
      </c>
      <c r="E313" s="89">
        <f>ROUND(C313*E312,2)</f>
        <v>0</v>
      </c>
      <c r="F313" s="89">
        <f>ROUND(SUM(C313:E313)*F312,2)</f>
        <v>0</v>
      </c>
      <c r="G313" s="229">
        <f t="shared" ref="G313" si="301">SUM(C313:F313)</f>
        <v>0</v>
      </c>
      <c r="H313" s="70">
        <v>0</v>
      </c>
      <c r="I313" s="315"/>
      <c r="J313" s="89">
        <v>0</v>
      </c>
      <c r="K313" s="89">
        <f>ROUND(J313*K312,2)</f>
        <v>0</v>
      </c>
      <c r="L313" s="89">
        <f>ROUND(J313*L312,2)</f>
        <v>0</v>
      </c>
      <c r="M313" s="89">
        <f>ROUND(SUM(J313:L313)*M312,2)</f>
        <v>0</v>
      </c>
      <c r="N313" s="229">
        <f t="shared" ref="N313" si="302">SUM(J313:M313)</f>
        <v>0</v>
      </c>
      <c r="O313" s="70">
        <v>0</v>
      </c>
      <c r="P313" s="315"/>
      <c r="Q313" s="89">
        <v>0</v>
      </c>
      <c r="R313" s="89">
        <f>ROUND(Q313*R312,2)</f>
        <v>0</v>
      </c>
      <c r="S313" s="89">
        <f>ROUND(Q313*S312,2)</f>
        <v>0</v>
      </c>
      <c r="T313" s="89">
        <f>ROUND(SUM(Q313:S313)*T312,2)</f>
        <v>0</v>
      </c>
      <c r="U313" s="229">
        <f t="shared" ref="U313" si="303">SUM(Q313:T313)</f>
        <v>0</v>
      </c>
      <c r="V313" s="70">
        <v>0</v>
      </c>
      <c r="W313" s="315"/>
      <c r="X313" s="317"/>
      <c r="Y313" s="217"/>
      <c r="Z313" s="299"/>
      <c r="AA313" s="318"/>
      <c r="AB313" s="318"/>
      <c r="AC313" s="318"/>
      <c r="AD313" s="318"/>
      <c r="AE313" s="318"/>
      <c r="AF313" s="318"/>
      <c r="AG313" s="318"/>
      <c r="AH313" s="318"/>
      <c r="AI313" s="318"/>
      <c r="AJ313" s="318"/>
      <c r="AK313" s="301"/>
      <c r="AM313" s="317"/>
    </row>
    <row r="314" spans="1:39" ht="13" customHeight="1" x14ac:dyDescent="0.2">
      <c r="A314" s="299"/>
      <c r="B314" s="225" t="s">
        <v>100</v>
      </c>
      <c r="C314" s="226"/>
      <c r="D314" s="226">
        <v>0</v>
      </c>
      <c r="E314" s="226">
        <v>0</v>
      </c>
      <c r="F314" s="226">
        <v>0</v>
      </c>
      <c r="G314" s="301"/>
      <c r="H314" s="301"/>
      <c r="I314" s="315"/>
      <c r="J314" s="227" t="s">
        <v>100</v>
      </c>
      <c r="K314" s="226">
        <v>0</v>
      </c>
      <c r="L314" s="226">
        <v>0</v>
      </c>
      <c r="M314" s="226">
        <v>0</v>
      </c>
      <c r="N314" s="301"/>
      <c r="O314" s="301"/>
      <c r="P314" s="315"/>
      <c r="Q314" s="227" t="s">
        <v>100</v>
      </c>
      <c r="R314" s="226">
        <v>0</v>
      </c>
      <c r="S314" s="226">
        <v>0</v>
      </c>
      <c r="T314" s="226">
        <v>0</v>
      </c>
      <c r="U314" s="301"/>
      <c r="V314" s="301"/>
      <c r="W314" s="315"/>
      <c r="X314" s="317"/>
      <c r="Y314" s="217"/>
      <c r="Z314" s="299"/>
      <c r="AA314" s="318"/>
      <c r="AB314" s="318"/>
      <c r="AC314" s="318"/>
      <c r="AD314" s="318"/>
      <c r="AE314" s="318"/>
      <c r="AF314" s="318"/>
      <c r="AG314" s="318"/>
      <c r="AH314" s="318"/>
      <c r="AI314" s="318"/>
      <c r="AJ314" s="318"/>
      <c r="AK314" s="301"/>
      <c r="AM314" s="317"/>
    </row>
    <row r="315" spans="1:39" ht="13" customHeight="1" x14ac:dyDescent="0.25">
      <c r="A315" s="299"/>
      <c r="B315" s="228" t="s">
        <v>103</v>
      </c>
      <c r="C315" s="89">
        <v>0</v>
      </c>
      <c r="D315" s="89">
        <f>ROUND(C315*D314,2)</f>
        <v>0</v>
      </c>
      <c r="E315" s="89">
        <f>ROUND(C315*E314,2)</f>
        <v>0</v>
      </c>
      <c r="F315" s="89">
        <f>ROUND(SUM(C315:E315)*F314,2)</f>
        <v>0</v>
      </c>
      <c r="G315" s="229">
        <f t="shared" ref="G315" si="304">SUM(C315:F315)</f>
        <v>0</v>
      </c>
      <c r="H315" s="70">
        <v>0</v>
      </c>
      <c r="I315" s="315"/>
      <c r="J315" s="89">
        <v>0</v>
      </c>
      <c r="K315" s="89">
        <f>ROUND(J315*K314,2)</f>
        <v>0</v>
      </c>
      <c r="L315" s="89">
        <f>ROUND(J315*L314,2)</f>
        <v>0</v>
      </c>
      <c r="M315" s="89">
        <f>ROUND(SUM(J315:L315)*M314,2)</f>
        <v>0</v>
      </c>
      <c r="N315" s="229">
        <f t="shared" ref="N315" si="305">SUM(J315:M315)</f>
        <v>0</v>
      </c>
      <c r="O315" s="70">
        <v>0</v>
      </c>
      <c r="P315" s="315"/>
      <c r="Q315" s="89">
        <v>0</v>
      </c>
      <c r="R315" s="89">
        <f>ROUND(Q315*R314,2)</f>
        <v>0</v>
      </c>
      <c r="S315" s="89">
        <f>ROUND(Q315*S314,2)</f>
        <v>0</v>
      </c>
      <c r="T315" s="89">
        <f>ROUND(SUM(Q315:S315)*T314,2)</f>
        <v>0</v>
      </c>
      <c r="U315" s="229">
        <f t="shared" ref="U315" si="306">SUM(Q315:T315)</f>
        <v>0</v>
      </c>
      <c r="V315" s="70">
        <v>0</v>
      </c>
      <c r="W315" s="315"/>
      <c r="X315" s="317"/>
      <c r="Y315" s="217"/>
      <c r="Z315" s="299"/>
      <c r="AA315" s="318"/>
      <c r="AB315" s="318"/>
      <c r="AC315" s="318"/>
      <c r="AD315" s="318"/>
      <c r="AE315" s="318"/>
      <c r="AF315" s="318"/>
      <c r="AG315" s="318"/>
      <c r="AH315" s="318"/>
      <c r="AI315" s="318"/>
      <c r="AJ315" s="318"/>
      <c r="AK315" s="301"/>
      <c r="AM315" s="317"/>
    </row>
    <row r="316" spans="1:39" ht="13" customHeight="1" x14ac:dyDescent="0.2">
      <c r="A316" s="299" t="s">
        <v>149</v>
      </c>
      <c r="B316" s="300" t="s">
        <v>98</v>
      </c>
      <c r="C316" s="300"/>
      <c r="D316" s="300"/>
      <c r="E316" s="300"/>
      <c r="F316" s="300"/>
      <c r="G316" s="300"/>
      <c r="H316" s="300"/>
      <c r="I316" s="300"/>
      <c r="J316" s="300"/>
      <c r="K316" s="300"/>
      <c r="L316" s="300"/>
      <c r="M316" s="300"/>
      <c r="N316" s="300"/>
      <c r="O316" s="300"/>
      <c r="P316" s="300"/>
      <c r="Q316" s="300"/>
      <c r="R316" s="300"/>
      <c r="S316" s="300"/>
      <c r="T316" s="300"/>
      <c r="U316" s="300"/>
      <c r="V316" s="300"/>
      <c r="W316" s="300"/>
      <c r="X316" s="300"/>
      <c r="Y316" s="218"/>
      <c r="Z316" s="299" t="str">
        <f>$A316</f>
        <v>5.2.2</v>
      </c>
      <c r="AA316" s="300" t="str">
        <f>$B$16</f>
        <v>Description</v>
      </c>
      <c r="AB316" s="300"/>
      <c r="AC316" s="300"/>
      <c r="AD316" s="300"/>
      <c r="AE316" s="300"/>
      <c r="AF316" s="300"/>
      <c r="AG316" s="300"/>
      <c r="AH316" s="300"/>
      <c r="AI316" s="300"/>
      <c r="AJ316" s="300"/>
      <c r="AK316" s="300"/>
      <c r="AM316" s="314" t="str">
        <f>$Z316</f>
        <v>5.2.2</v>
      </c>
    </row>
    <row r="317" spans="1:39" ht="12.75" customHeight="1" x14ac:dyDescent="0.2">
      <c r="A317" s="299"/>
      <c r="B317" s="225" t="s">
        <v>100</v>
      </c>
      <c r="C317" s="226"/>
      <c r="D317" s="226">
        <v>0</v>
      </c>
      <c r="E317" s="226">
        <v>0</v>
      </c>
      <c r="F317" s="226">
        <v>0</v>
      </c>
      <c r="G317" s="301"/>
      <c r="H317" s="301"/>
      <c r="I317" s="315">
        <f>(G318*H318)+(G320*H320)+(G322*H322)</f>
        <v>0</v>
      </c>
      <c r="J317" s="227" t="s">
        <v>100</v>
      </c>
      <c r="K317" s="226">
        <v>0</v>
      </c>
      <c r="L317" s="226">
        <v>0</v>
      </c>
      <c r="M317" s="226">
        <v>0</v>
      </c>
      <c r="N317" s="316"/>
      <c r="O317" s="316"/>
      <c r="P317" s="315">
        <f>(N318*O318)+(N320*O320)+(N322*O322)</f>
        <v>0</v>
      </c>
      <c r="Q317" s="227" t="s">
        <v>100</v>
      </c>
      <c r="R317" s="226">
        <v>0</v>
      </c>
      <c r="S317" s="226">
        <v>0</v>
      </c>
      <c r="T317" s="226">
        <v>0</v>
      </c>
      <c r="U317" s="316"/>
      <c r="V317" s="316"/>
      <c r="W317" s="315">
        <f>(U318*V318)+(U320*V320)+(U322*V322)</f>
        <v>0</v>
      </c>
      <c r="X317" s="317">
        <f>I317+P317+W317</f>
        <v>0</v>
      </c>
      <c r="Y317" s="50"/>
      <c r="Z317" s="299"/>
      <c r="AA317" s="300"/>
      <c r="AB317" s="300"/>
      <c r="AC317" s="300"/>
      <c r="AD317" s="300"/>
      <c r="AE317" s="300"/>
      <c r="AF317" s="300"/>
      <c r="AG317" s="300"/>
      <c r="AH317" s="300"/>
      <c r="AI317" s="300"/>
      <c r="AJ317" s="300"/>
      <c r="AK317" s="300"/>
      <c r="AM317" s="314"/>
    </row>
    <row r="318" spans="1:39" ht="12.75" customHeight="1" x14ac:dyDescent="0.25">
      <c r="A318" s="299"/>
      <c r="B318" s="72" t="s">
        <v>101</v>
      </c>
      <c r="C318" s="89">
        <v>0</v>
      </c>
      <c r="D318" s="89">
        <f>ROUND(C318*D317,2)</f>
        <v>0</v>
      </c>
      <c r="E318" s="89">
        <f>ROUND(C318*E317,2)</f>
        <v>0</v>
      </c>
      <c r="F318" s="89">
        <f>ROUND(SUM(C318:E318)*F317,2)</f>
        <v>0</v>
      </c>
      <c r="G318" s="229">
        <f>SUM(C318:F318)</f>
        <v>0</v>
      </c>
      <c r="H318" s="70">
        <v>0</v>
      </c>
      <c r="I318" s="315"/>
      <c r="J318" s="89">
        <v>0</v>
      </c>
      <c r="K318" s="89">
        <f>ROUND(J318*K317,2)</f>
        <v>0</v>
      </c>
      <c r="L318" s="89">
        <f>ROUND(J318*L317,2)</f>
        <v>0</v>
      </c>
      <c r="M318" s="89">
        <f>ROUND(SUM(J318:L318)*M317,2)</f>
        <v>0</v>
      </c>
      <c r="N318" s="229">
        <f>SUM(J318:M318)</f>
        <v>0</v>
      </c>
      <c r="O318" s="70">
        <v>0</v>
      </c>
      <c r="P318" s="315"/>
      <c r="Q318" s="89">
        <v>0</v>
      </c>
      <c r="R318" s="89">
        <f>ROUND(Q318*R317,2)</f>
        <v>0</v>
      </c>
      <c r="S318" s="89">
        <f>ROUND(Q318*S317,2)</f>
        <v>0</v>
      </c>
      <c r="T318" s="89">
        <f>ROUND(SUM(Q318:S318)*T317,2)</f>
        <v>0</v>
      </c>
      <c r="U318" s="229">
        <f t="shared" ref="U318" si="307">SUM(Q318:T318)</f>
        <v>0</v>
      </c>
      <c r="V318" s="70">
        <v>0</v>
      </c>
      <c r="W318" s="315"/>
      <c r="X318" s="317"/>
      <c r="Y318" s="217"/>
      <c r="Z318" s="299"/>
      <c r="AA318" s="318">
        <v>0</v>
      </c>
      <c r="AB318" s="318">
        <v>0</v>
      </c>
      <c r="AC318" s="318">
        <v>0</v>
      </c>
      <c r="AD318" s="318">
        <v>0</v>
      </c>
      <c r="AE318" s="318">
        <f>SUM(AA318:AD322)</f>
        <v>0</v>
      </c>
      <c r="AF318" s="318">
        <v>0</v>
      </c>
      <c r="AG318" s="318">
        <v>0</v>
      </c>
      <c r="AH318" s="318">
        <v>0</v>
      </c>
      <c r="AI318" s="318">
        <f>SUM(AF318:AH322)</f>
        <v>0</v>
      </c>
      <c r="AJ318" s="318">
        <v>0</v>
      </c>
      <c r="AK318" s="301">
        <f>AE318+AI318+AJ318</f>
        <v>0</v>
      </c>
      <c r="AM318" s="317">
        <f>X317+AK318</f>
        <v>0</v>
      </c>
    </row>
    <row r="319" spans="1:39" ht="12.75" customHeight="1" x14ac:dyDescent="0.2">
      <c r="A319" s="299"/>
      <c r="B319" s="225" t="s">
        <v>100</v>
      </c>
      <c r="C319" s="226"/>
      <c r="D319" s="226">
        <v>0</v>
      </c>
      <c r="E319" s="226">
        <v>0</v>
      </c>
      <c r="F319" s="226">
        <v>0</v>
      </c>
      <c r="G319" s="301"/>
      <c r="H319" s="301"/>
      <c r="I319" s="315"/>
      <c r="J319" s="227" t="s">
        <v>100</v>
      </c>
      <c r="K319" s="226">
        <v>0</v>
      </c>
      <c r="L319" s="226">
        <v>0</v>
      </c>
      <c r="M319" s="226">
        <v>0</v>
      </c>
      <c r="N319" s="301"/>
      <c r="O319" s="301"/>
      <c r="P319" s="315"/>
      <c r="Q319" s="227" t="s">
        <v>100</v>
      </c>
      <c r="R319" s="226">
        <v>0</v>
      </c>
      <c r="S319" s="226">
        <v>0</v>
      </c>
      <c r="T319" s="226">
        <v>0</v>
      </c>
      <c r="U319" s="301"/>
      <c r="V319" s="301"/>
      <c r="W319" s="315"/>
      <c r="X319" s="317"/>
      <c r="Y319" s="217"/>
      <c r="Z319" s="299"/>
      <c r="AA319" s="318"/>
      <c r="AB319" s="318"/>
      <c r="AC319" s="318"/>
      <c r="AD319" s="318"/>
      <c r="AE319" s="318"/>
      <c r="AF319" s="318"/>
      <c r="AG319" s="318"/>
      <c r="AH319" s="318"/>
      <c r="AI319" s="318"/>
      <c r="AJ319" s="318"/>
      <c r="AK319" s="301"/>
      <c r="AM319" s="317"/>
    </row>
    <row r="320" spans="1:39" ht="12.75" customHeight="1" x14ac:dyDescent="0.25">
      <c r="A320" s="299"/>
      <c r="B320" s="72" t="s">
        <v>102</v>
      </c>
      <c r="C320" s="89">
        <v>0</v>
      </c>
      <c r="D320" s="89">
        <f>ROUND(C320*D319,2)</f>
        <v>0</v>
      </c>
      <c r="E320" s="89">
        <f>ROUND(C320*E319,2)</f>
        <v>0</v>
      </c>
      <c r="F320" s="89">
        <f>ROUND(SUM(C320:E320)*F319,2)</f>
        <v>0</v>
      </c>
      <c r="G320" s="229">
        <f t="shared" ref="G320" si="308">SUM(C320:F320)</f>
        <v>0</v>
      </c>
      <c r="H320" s="70">
        <v>0</v>
      </c>
      <c r="I320" s="315"/>
      <c r="J320" s="89">
        <v>0</v>
      </c>
      <c r="K320" s="89">
        <f>ROUND(J320*K319,2)</f>
        <v>0</v>
      </c>
      <c r="L320" s="89">
        <f>ROUND(J320*L319,2)</f>
        <v>0</v>
      </c>
      <c r="M320" s="89">
        <f>ROUND(SUM(J320:L320)*M319,2)</f>
        <v>0</v>
      </c>
      <c r="N320" s="229">
        <f t="shared" ref="N320" si="309">SUM(J320:M320)</f>
        <v>0</v>
      </c>
      <c r="O320" s="70">
        <v>0</v>
      </c>
      <c r="P320" s="315"/>
      <c r="Q320" s="89">
        <v>0</v>
      </c>
      <c r="R320" s="89">
        <f>ROUND(Q320*R319,2)</f>
        <v>0</v>
      </c>
      <c r="S320" s="89">
        <f>ROUND(Q320*S319,2)</f>
        <v>0</v>
      </c>
      <c r="T320" s="89">
        <f>ROUND(SUM(Q320:S320)*T319,2)</f>
        <v>0</v>
      </c>
      <c r="U320" s="229">
        <f t="shared" ref="U320" si="310">SUM(Q320:T320)</f>
        <v>0</v>
      </c>
      <c r="V320" s="70">
        <v>0</v>
      </c>
      <c r="W320" s="315"/>
      <c r="X320" s="317"/>
      <c r="Y320" s="217"/>
      <c r="Z320" s="299"/>
      <c r="AA320" s="318"/>
      <c r="AB320" s="318"/>
      <c r="AC320" s="318"/>
      <c r="AD320" s="318"/>
      <c r="AE320" s="318"/>
      <c r="AF320" s="318"/>
      <c r="AG320" s="318"/>
      <c r="AH320" s="318"/>
      <c r="AI320" s="318"/>
      <c r="AJ320" s="318"/>
      <c r="AK320" s="301"/>
      <c r="AM320" s="317"/>
    </row>
    <row r="321" spans="1:39" ht="12.75" customHeight="1" x14ac:dyDescent="0.2">
      <c r="A321" s="299"/>
      <c r="B321" s="225" t="s">
        <v>100</v>
      </c>
      <c r="C321" s="226"/>
      <c r="D321" s="226">
        <v>0</v>
      </c>
      <c r="E321" s="226">
        <v>0</v>
      </c>
      <c r="F321" s="226">
        <v>0</v>
      </c>
      <c r="G321" s="301"/>
      <c r="H321" s="301"/>
      <c r="I321" s="315"/>
      <c r="J321" s="227" t="s">
        <v>100</v>
      </c>
      <c r="K321" s="226">
        <v>0</v>
      </c>
      <c r="L321" s="226">
        <v>0</v>
      </c>
      <c r="M321" s="226">
        <v>0</v>
      </c>
      <c r="N321" s="301"/>
      <c r="O321" s="301"/>
      <c r="P321" s="315"/>
      <c r="Q321" s="227" t="s">
        <v>100</v>
      </c>
      <c r="R321" s="226">
        <v>0</v>
      </c>
      <c r="S321" s="226">
        <v>0</v>
      </c>
      <c r="T321" s="226">
        <v>0</v>
      </c>
      <c r="U321" s="301"/>
      <c r="V321" s="301"/>
      <c r="W321" s="315"/>
      <c r="X321" s="317"/>
      <c r="Y321" s="217"/>
      <c r="Z321" s="299"/>
      <c r="AA321" s="318"/>
      <c r="AB321" s="318"/>
      <c r="AC321" s="318"/>
      <c r="AD321" s="318"/>
      <c r="AE321" s="318"/>
      <c r="AF321" s="318"/>
      <c r="AG321" s="318"/>
      <c r="AH321" s="318"/>
      <c r="AI321" s="318"/>
      <c r="AJ321" s="318"/>
      <c r="AK321" s="301"/>
      <c r="AM321" s="317"/>
    </row>
    <row r="322" spans="1:39" ht="13" customHeight="1" x14ac:dyDescent="0.25">
      <c r="A322" s="299"/>
      <c r="B322" s="72" t="s">
        <v>103</v>
      </c>
      <c r="C322" s="89">
        <v>0</v>
      </c>
      <c r="D322" s="89">
        <f>ROUND(C322*D321,2)</f>
        <v>0</v>
      </c>
      <c r="E322" s="89">
        <f>ROUND(C322*E321,2)</f>
        <v>0</v>
      </c>
      <c r="F322" s="89">
        <f>ROUND(SUM(C322:E322)*F321,2)</f>
        <v>0</v>
      </c>
      <c r="G322" s="229">
        <f t="shared" ref="G322" si="311">SUM(C322:F322)</f>
        <v>0</v>
      </c>
      <c r="H322" s="70">
        <v>0</v>
      </c>
      <c r="I322" s="315"/>
      <c r="J322" s="89">
        <v>0</v>
      </c>
      <c r="K322" s="89">
        <f>ROUND(J322*K321,2)</f>
        <v>0</v>
      </c>
      <c r="L322" s="89">
        <f>ROUND(J322*L321,2)</f>
        <v>0</v>
      </c>
      <c r="M322" s="89">
        <f>ROUND(SUM(J322:L322)*M321,2)</f>
        <v>0</v>
      </c>
      <c r="N322" s="229">
        <f t="shared" ref="N322" si="312">SUM(J322:M322)</f>
        <v>0</v>
      </c>
      <c r="O322" s="70">
        <v>0</v>
      </c>
      <c r="P322" s="315"/>
      <c r="Q322" s="89">
        <v>0</v>
      </c>
      <c r="R322" s="89">
        <f>ROUND(Q322*R321,2)</f>
        <v>0</v>
      </c>
      <c r="S322" s="89">
        <f>ROUND(Q322*S321,2)</f>
        <v>0</v>
      </c>
      <c r="T322" s="89">
        <f>ROUND(SUM(Q322:S322)*T321,2)</f>
        <v>0</v>
      </c>
      <c r="U322" s="229">
        <f t="shared" ref="U322" si="313">SUM(Q322:T322)</f>
        <v>0</v>
      </c>
      <c r="V322" s="70">
        <v>0</v>
      </c>
      <c r="W322" s="315"/>
      <c r="X322" s="317"/>
      <c r="Y322" s="217"/>
      <c r="Z322" s="299"/>
      <c r="AA322" s="318"/>
      <c r="AB322" s="318"/>
      <c r="AC322" s="318"/>
      <c r="AD322" s="318"/>
      <c r="AE322" s="318"/>
      <c r="AF322" s="318"/>
      <c r="AG322" s="318"/>
      <c r="AH322" s="318"/>
      <c r="AI322" s="318"/>
      <c r="AJ322" s="318"/>
      <c r="AK322" s="301"/>
      <c r="AM322" s="317"/>
    </row>
    <row r="323" spans="1:39" ht="13" customHeight="1" x14ac:dyDescent="0.2">
      <c r="A323" s="299" t="s">
        <v>150</v>
      </c>
      <c r="B323" s="300" t="s">
        <v>98</v>
      </c>
      <c r="C323" s="300"/>
      <c r="D323" s="300"/>
      <c r="E323" s="300"/>
      <c r="F323" s="300"/>
      <c r="G323" s="300"/>
      <c r="H323" s="300"/>
      <c r="I323" s="300"/>
      <c r="J323" s="300"/>
      <c r="K323" s="300"/>
      <c r="L323" s="300"/>
      <c r="M323" s="300"/>
      <c r="N323" s="300"/>
      <c r="O323" s="300"/>
      <c r="P323" s="300"/>
      <c r="Q323" s="300"/>
      <c r="R323" s="300"/>
      <c r="S323" s="300"/>
      <c r="T323" s="300"/>
      <c r="U323" s="300"/>
      <c r="V323" s="300"/>
      <c r="W323" s="300"/>
      <c r="X323" s="300"/>
      <c r="Y323" s="218"/>
      <c r="Z323" s="299" t="str">
        <f>$A323</f>
        <v>5.2.3</v>
      </c>
      <c r="AA323" s="300" t="str">
        <f>$B$9</f>
        <v>Description</v>
      </c>
      <c r="AB323" s="300"/>
      <c r="AC323" s="300"/>
      <c r="AD323" s="300"/>
      <c r="AE323" s="300"/>
      <c r="AF323" s="300"/>
      <c r="AG323" s="300"/>
      <c r="AH323" s="300"/>
      <c r="AI323" s="300"/>
      <c r="AJ323" s="300"/>
      <c r="AK323" s="300"/>
      <c r="AM323" s="314" t="str">
        <f>$Z323</f>
        <v>5.2.3</v>
      </c>
    </row>
    <row r="324" spans="1:39" ht="13" customHeight="1" x14ac:dyDescent="0.2">
      <c r="A324" s="299"/>
      <c r="B324" s="225" t="s">
        <v>100</v>
      </c>
      <c r="C324" s="226"/>
      <c r="D324" s="226">
        <v>0</v>
      </c>
      <c r="E324" s="226">
        <v>0</v>
      </c>
      <c r="F324" s="226">
        <v>0</v>
      </c>
      <c r="G324" s="301"/>
      <c r="H324" s="301"/>
      <c r="I324" s="315">
        <f>(G325*H325)+(G327*H327)+(G329*H329)</f>
        <v>0</v>
      </c>
      <c r="J324" s="227" t="s">
        <v>100</v>
      </c>
      <c r="K324" s="226">
        <v>0</v>
      </c>
      <c r="L324" s="226">
        <v>0</v>
      </c>
      <c r="M324" s="226">
        <v>0</v>
      </c>
      <c r="N324" s="316"/>
      <c r="O324" s="316"/>
      <c r="P324" s="315">
        <f>(N325*O325)+(N327*O327)+(N329*O329)</f>
        <v>0</v>
      </c>
      <c r="Q324" s="227" t="s">
        <v>100</v>
      </c>
      <c r="R324" s="230">
        <v>0</v>
      </c>
      <c r="S324" s="230">
        <v>0</v>
      </c>
      <c r="T324" s="230">
        <v>0</v>
      </c>
      <c r="U324" s="316"/>
      <c r="V324" s="316"/>
      <c r="W324" s="315">
        <f>(U325*V325)+(U327*V327)+(U329*V329)</f>
        <v>0</v>
      </c>
      <c r="X324" s="317">
        <f>I324+P324+W324</f>
        <v>0</v>
      </c>
      <c r="Y324" s="50"/>
      <c r="Z324" s="299"/>
      <c r="AA324" s="300"/>
      <c r="AB324" s="300"/>
      <c r="AC324" s="300"/>
      <c r="AD324" s="300"/>
      <c r="AE324" s="300"/>
      <c r="AF324" s="300"/>
      <c r="AG324" s="300"/>
      <c r="AH324" s="300"/>
      <c r="AI324" s="300"/>
      <c r="AJ324" s="300"/>
      <c r="AK324" s="300"/>
      <c r="AM324" s="314"/>
    </row>
    <row r="325" spans="1:39" ht="13" customHeight="1" x14ac:dyDescent="0.25">
      <c r="A325" s="299"/>
      <c r="B325" s="72" t="s">
        <v>101</v>
      </c>
      <c r="C325" s="89">
        <v>0</v>
      </c>
      <c r="D325" s="89">
        <f>ROUND(C325*D324,2)</f>
        <v>0</v>
      </c>
      <c r="E325" s="89">
        <f>ROUND(C325*E324,2)</f>
        <v>0</v>
      </c>
      <c r="F325" s="89">
        <f>ROUND(SUM(C325:E325)*F324,2)</f>
        <v>0</v>
      </c>
      <c r="G325" s="229">
        <f>SUM(C325:F325)</f>
        <v>0</v>
      </c>
      <c r="H325" s="70">
        <v>0</v>
      </c>
      <c r="I325" s="315"/>
      <c r="J325" s="89">
        <v>0</v>
      </c>
      <c r="K325" s="89">
        <f>ROUND(J325*K324,2)</f>
        <v>0</v>
      </c>
      <c r="L325" s="89">
        <f>ROUND(J325*L324,2)</f>
        <v>0</v>
      </c>
      <c r="M325" s="89">
        <f>ROUND(SUM(J325:L325)*M324,2)</f>
        <v>0</v>
      </c>
      <c r="N325" s="229">
        <f>SUM(J325:M325)</f>
        <v>0</v>
      </c>
      <c r="O325" s="70">
        <v>0</v>
      </c>
      <c r="P325" s="315"/>
      <c r="Q325" s="89">
        <v>0</v>
      </c>
      <c r="R325" s="89">
        <f>ROUND(Q325*R324,2)</f>
        <v>0</v>
      </c>
      <c r="S325" s="89">
        <f>ROUND(Q325*S324,2)</f>
        <v>0</v>
      </c>
      <c r="T325" s="89">
        <f>ROUND(SUM(Q325:S325)*T324,2)</f>
        <v>0</v>
      </c>
      <c r="U325" s="229">
        <f t="shared" ref="U325" si="314">SUM(Q325:T325)</f>
        <v>0</v>
      </c>
      <c r="V325" s="70">
        <v>0</v>
      </c>
      <c r="W325" s="315"/>
      <c r="X325" s="317"/>
      <c r="Y325" s="217"/>
      <c r="Z325" s="299"/>
      <c r="AA325" s="318">
        <v>0</v>
      </c>
      <c r="AB325" s="318">
        <v>0</v>
      </c>
      <c r="AC325" s="318">
        <v>0</v>
      </c>
      <c r="AD325" s="318">
        <v>0</v>
      </c>
      <c r="AE325" s="318">
        <f>SUM(AA325:AD329)</f>
        <v>0</v>
      </c>
      <c r="AF325" s="318">
        <v>0</v>
      </c>
      <c r="AG325" s="318">
        <v>0</v>
      </c>
      <c r="AH325" s="318">
        <v>0</v>
      </c>
      <c r="AI325" s="318">
        <f>SUM(AF325:AH329)</f>
        <v>0</v>
      </c>
      <c r="AJ325" s="318">
        <v>0</v>
      </c>
      <c r="AK325" s="301">
        <f>AE325+AI325+AJ325</f>
        <v>0</v>
      </c>
      <c r="AM325" s="317">
        <f>X324+AK325</f>
        <v>0</v>
      </c>
    </row>
    <row r="326" spans="1:39" ht="13" customHeight="1" x14ac:dyDescent="0.2">
      <c r="A326" s="299"/>
      <c r="B326" s="225" t="s">
        <v>100</v>
      </c>
      <c r="C326" s="226"/>
      <c r="D326" s="226">
        <v>0</v>
      </c>
      <c r="E326" s="226">
        <v>0</v>
      </c>
      <c r="F326" s="226">
        <v>0</v>
      </c>
      <c r="G326" s="301"/>
      <c r="H326" s="301"/>
      <c r="I326" s="315"/>
      <c r="J326" s="227" t="s">
        <v>100</v>
      </c>
      <c r="K326" s="226">
        <v>0</v>
      </c>
      <c r="L326" s="226">
        <v>0</v>
      </c>
      <c r="M326" s="226">
        <v>0</v>
      </c>
      <c r="N326" s="301"/>
      <c r="O326" s="301"/>
      <c r="P326" s="315"/>
      <c r="Q326" s="227" t="s">
        <v>100</v>
      </c>
      <c r="R326" s="226">
        <v>0</v>
      </c>
      <c r="S326" s="226">
        <v>0</v>
      </c>
      <c r="T326" s="226">
        <v>0</v>
      </c>
      <c r="U326" s="301"/>
      <c r="V326" s="301"/>
      <c r="W326" s="315"/>
      <c r="X326" s="317"/>
      <c r="Y326" s="217"/>
      <c r="Z326" s="299"/>
      <c r="AA326" s="318"/>
      <c r="AB326" s="318"/>
      <c r="AC326" s="318"/>
      <c r="AD326" s="318"/>
      <c r="AE326" s="318"/>
      <c r="AF326" s="318"/>
      <c r="AG326" s="318"/>
      <c r="AH326" s="318"/>
      <c r="AI326" s="318"/>
      <c r="AJ326" s="318"/>
      <c r="AK326" s="301"/>
      <c r="AM326" s="317"/>
    </row>
    <row r="327" spans="1:39" ht="13" customHeight="1" x14ac:dyDescent="0.25">
      <c r="A327" s="299"/>
      <c r="B327" s="72" t="s">
        <v>102</v>
      </c>
      <c r="C327" s="89">
        <v>0</v>
      </c>
      <c r="D327" s="89">
        <f>ROUND(C327*D326,2)</f>
        <v>0</v>
      </c>
      <c r="E327" s="89">
        <f>ROUND(C327*E326,2)</f>
        <v>0</v>
      </c>
      <c r="F327" s="89">
        <f>ROUND(SUM(C327:E327)*F326,2)</f>
        <v>0</v>
      </c>
      <c r="G327" s="229">
        <f t="shared" ref="G327" si="315">SUM(C327:F327)</f>
        <v>0</v>
      </c>
      <c r="H327" s="70">
        <v>0</v>
      </c>
      <c r="I327" s="315"/>
      <c r="J327" s="89">
        <v>0</v>
      </c>
      <c r="K327" s="89">
        <f>ROUND(J327*K326,2)</f>
        <v>0</v>
      </c>
      <c r="L327" s="89">
        <f>ROUND(J327*L326,2)</f>
        <v>0</v>
      </c>
      <c r="M327" s="89">
        <f>ROUND(SUM(J327:L327)*M326,2)</f>
        <v>0</v>
      </c>
      <c r="N327" s="229">
        <f t="shared" ref="N327" si="316">SUM(J327:M327)</f>
        <v>0</v>
      </c>
      <c r="O327" s="70">
        <v>0</v>
      </c>
      <c r="P327" s="315"/>
      <c r="Q327" s="89">
        <v>0</v>
      </c>
      <c r="R327" s="89">
        <f>ROUND(Q327*R326,2)</f>
        <v>0</v>
      </c>
      <c r="S327" s="89">
        <f>ROUND(Q327*S326,2)</f>
        <v>0</v>
      </c>
      <c r="T327" s="89">
        <f>ROUND(SUM(Q327:S327)*T326,2)</f>
        <v>0</v>
      </c>
      <c r="U327" s="229">
        <f t="shared" ref="U327" si="317">SUM(Q327:T327)</f>
        <v>0</v>
      </c>
      <c r="V327" s="70">
        <v>0</v>
      </c>
      <c r="W327" s="315"/>
      <c r="X327" s="317"/>
      <c r="Y327" s="217"/>
      <c r="Z327" s="299"/>
      <c r="AA327" s="318"/>
      <c r="AB327" s="318"/>
      <c r="AC327" s="318"/>
      <c r="AD327" s="318"/>
      <c r="AE327" s="318"/>
      <c r="AF327" s="318"/>
      <c r="AG327" s="318"/>
      <c r="AH327" s="318"/>
      <c r="AI327" s="318"/>
      <c r="AJ327" s="318"/>
      <c r="AK327" s="301"/>
      <c r="AM327" s="317"/>
    </row>
    <row r="328" spans="1:39" ht="13" customHeight="1" x14ac:dyDescent="0.2">
      <c r="A328" s="299"/>
      <c r="B328" s="225" t="s">
        <v>100</v>
      </c>
      <c r="C328" s="226"/>
      <c r="D328" s="226">
        <v>0</v>
      </c>
      <c r="E328" s="226">
        <v>0</v>
      </c>
      <c r="F328" s="226">
        <v>0</v>
      </c>
      <c r="G328" s="301"/>
      <c r="H328" s="301"/>
      <c r="I328" s="315"/>
      <c r="J328" s="227" t="s">
        <v>100</v>
      </c>
      <c r="K328" s="226">
        <v>0</v>
      </c>
      <c r="L328" s="226">
        <v>0</v>
      </c>
      <c r="M328" s="226">
        <v>0</v>
      </c>
      <c r="N328" s="301"/>
      <c r="O328" s="301"/>
      <c r="P328" s="315"/>
      <c r="Q328" s="227" t="s">
        <v>100</v>
      </c>
      <c r="R328" s="226">
        <v>0</v>
      </c>
      <c r="S328" s="226">
        <v>0</v>
      </c>
      <c r="T328" s="226">
        <v>0</v>
      </c>
      <c r="U328" s="301"/>
      <c r="V328" s="301"/>
      <c r="W328" s="315"/>
      <c r="X328" s="317"/>
      <c r="Y328" s="217"/>
      <c r="Z328" s="299"/>
      <c r="AA328" s="318"/>
      <c r="AB328" s="318"/>
      <c r="AC328" s="318"/>
      <c r="AD328" s="318"/>
      <c r="AE328" s="318"/>
      <c r="AF328" s="318"/>
      <c r="AG328" s="318"/>
      <c r="AH328" s="318"/>
      <c r="AI328" s="318"/>
      <c r="AJ328" s="318"/>
      <c r="AK328" s="301"/>
      <c r="AM328" s="317"/>
    </row>
    <row r="329" spans="1:39" ht="13" customHeight="1" x14ac:dyDescent="0.25">
      <c r="A329" s="299"/>
      <c r="B329" s="72" t="s">
        <v>103</v>
      </c>
      <c r="C329" s="89">
        <v>0</v>
      </c>
      <c r="D329" s="89">
        <f>ROUND(C329*D328,2)</f>
        <v>0</v>
      </c>
      <c r="E329" s="89">
        <f>ROUND(C329*E328,2)</f>
        <v>0</v>
      </c>
      <c r="F329" s="89">
        <f>ROUND(SUM(C329:E329)*F328,2)</f>
        <v>0</v>
      </c>
      <c r="G329" s="229">
        <f t="shared" ref="G329" si="318">SUM(C329:F329)</f>
        <v>0</v>
      </c>
      <c r="H329" s="70">
        <v>0</v>
      </c>
      <c r="I329" s="315"/>
      <c r="J329" s="89">
        <v>0</v>
      </c>
      <c r="K329" s="89">
        <f>ROUND(J329*K328,2)</f>
        <v>0</v>
      </c>
      <c r="L329" s="89">
        <f>ROUND(J329*L328,2)</f>
        <v>0</v>
      </c>
      <c r="M329" s="89">
        <f>ROUND(SUM(J329:L329)*M328,2)</f>
        <v>0</v>
      </c>
      <c r="N329" s="229">
        <f t="shared" ref="N329" si="319">SUM(J329:M329)</f>
        <v>0</v>
      </c>
      <c r="O329" s="70">
        <v>0</v>
      </c>
      <c r="P329" s="315"/>
      <c r="Q329" s="89">
        <v>0</v>
      </c>
      <c r="R329" s="89">
        <f>ROUND(Q329*R328,2)</f>
        <v>0</v>
      </c>
      <c r="S329" s="89">
        <f>ROUND(Q329*S328,2)</f>
        <v>0</v>
      </c>
      <c r="T329" s="89">
        <f>ROUND(SUM(Q329:S329)*T328,2)</f>
        <v>0</v>
      </c>
      <c r="U329" s="229">
        <f t="shared" ref="U329" si="320">SUM(Q329:T329)</f>
        <v>0</v>
      </c>
      <c r="V329" s="70">
        <v>0</v>
      </c>
      <c r="W329" s="315"/>
      <c r="X329" s="317"/>
      <c r="Y329" s="217"/>
      <c r="Z329" s="299"/>
      <c r="AA329" s="318"/>
      <c r="AB329" s="318"/>
      <c r="AC329" s="318"/>
      <c r="AD329" s="318"/>
      <c r="AE329" s="318"/>
      <c r="AF329" s="318"/>
      <c r="AG329" s="318"/>
      <c r="AH329" s="318"/>
      <c r="AI329" s="318"/>
      <c r="AJ329" s="318"/>
      <c r="AK329" s="301"/>
      <c r="AM329" s="317"/>
    </row>
    <row r="330" spans="1:39" ht="22.5" customHeight="1" x14ac:dyDescent="0.2">
      <c r="A330" s="78">
        <v>5.3</v>
      </c>
      <c r="B330" s="319" t="s">
        <v>98</v>
      </c>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218"/>
      <c r="Z330" s="78">
        <f>$A330</f>
        <v>5.3</v>
      </c>
      <c r="AA330" s="319" t="str">
        <f>$B$30</f>
        <v>Description</v>
      </c>
      <c r="AB330" s="319"/>
      <c r="AC330" s="319"/>
      <c r="AD330" s="319"/>
      <c r="AE330" s="319"/>
      <c r="AF330" s="319"/>
      <c r="AG330" s="319"/>
      <c r="AH330" s="319"/>
      <c r="AI330" s="319"/>
      <c r="AJ330" s="319"/>
      <c r="AK330" s="319"/>
      <c r="AM330" s="78">
        <f>$Z330</f>
        <v>5.3</v>
      </c>
    </row>
    <row r="331" spans="1:39" ht="13" customHeight="1" x14ac:dyDescent="0.2">
      <c r="A331" s="299" t="s">
        <v>151</v>
      </c>
      <c r="B331" s="300" t="s">
        <v>98</v>
      </c>
      <c r="C331" s="300"/>
      <c r="D331" s="300"/>
      <c r="E331" s="300"/>
      <c r="F331" s="300"/>
      <c r="G331" s="300"/>
      <c r="H331" s="300"/>
      <c r="I331" s="300"/>
      <c r="J331" s="300"/>
      <c r="K331" s="300"/>
      <c r="L331" s="300"/>
      <c r="M331" s="300"/>
      <c r="N331" s="300"/>
      <c r="O331" s="300"/>
      <c r="P331" s="300"/>
      <c r="Q331" s="300"/>
      <c r="R331" s="300"/>
      <c r="S331" s="300"/>
      <c r="T331" s="300"/>
      <c r="U331" s="300"/>
      <c r="V331" s="300"/>
      <c r="W331" s="300"/>
      <c r="X331" s="300"/>
      <c r="Y331" s="77"/>
      <c r="Z331" s="299" t="str">
        <f>$A331</f>
        <v>5.3.1</v>
      </c>
      <c r="AA331" s="300" t="str">
        <f>$B$9</f>
        <v>Description</v>
      </c>
      <c r="AB331" s="300"/>
      <c r="AC331" s="300"/>
      <c r="AD331" s="300"/>
      <c r="AE331" s="300"/>
      <c r="AF331" s="300"/>
      <c r="AG331" s="300"/>
      <c r="AH331" s="300"/>
      <c r="AI331" s="300"/>
      <c r="AJ331" s="300"/>
      <c r="AK331" s="300"/>
      <c r="AM331" s="314" t="str">
        <f>$Z331</f>
        <v>5.3.1</v>
      </c>
    </row>
    <row r="332" spans="1:39" ht="13" customHeight="1" x14ac:dyDescent="0.2">
      <c r="A332" s="299"/>
      <c r="B332" s="225" t="s">
        <v>100</v>
      </c>
      <c r="C332" s="226"/>
      <c r="D332" s="226">
        <v>0</v>
      </c>
      <c r="E332" s="226">
        <v>0</v>
      </c>
      <c r="F332" s="226">
        <v>0</v>
      </c>
      <c r="G332" s="301"/>
      <c r="H332" s="301"/>
      <c r="I332" s="315">
        <f>(G333*H333)+(G335*H335)+(G337*H337)</f>
        <v>0</v>
      </c>
      <c r="J332" s="227" t="s">
        <v>100</v>
      </c>
      <c r="K332" s="226">
        <v>0</v>
      </c>
      <c r="L332" s="226">
        <v>0</v>
      </c>
      <c r="M332" s="226">
        <v>0</v>
      </c>
      <c r="N332" s="316"/>
      <c r="O332" s="316"/>
      <c r="P332" s="315">
        <f>(N333*O333)+(N335*O335)+(N337*O337)</f>
        <v>0</v>
      </c>
      <c r="Q332" s="227" t="s">
        <v>100</v>
      </c>
      <c r="R332" s="226">
        <v>0</v>
      </c>
      <c r="S332" s="226">
        <v>0</v>
      </c>
      <c r="T332" s="226">
        <v>0</v>
      </c>
      <c r="U332" s="316"/>
      <c r="V332" s="316"/>
      <c r="W332" s="315">
        <f>(U333*V333)+(U335*V335)+(U337*V337)</f>
        <v>0</v>
      </c>
      <c r="X332" s="317">
        <f>I332+P332+W332</f>
        <v>0</v>
      </c>
      <c r="Y332" s="50"/>
      <c r="Z332" s="299"/>
      <c r="AA332" s="300"/>
      <c r="AB332" s="300"/>
      <c r="AC332" s="300"/>
      <c r="AD332" s="300"/>
      <c r="AE332" s="300"/>
      <c r="AF332" s="300"/>
      <c r="AG332" s="300"/>
      <c r="AH332" s="300"/>
      <c r="AI332" s="300"/>
      <c r="AJ332" s="300"/>
      <c r="AK332" s="300"/>
      <c r="AM332" s="314"/>
    </row>
    <row r="333" spans="1:39" ht="13" customHeight="1" x14ac:dyDescent="0.25">
      <c r="A333" s="299"/>
      <c r="B333" s="228" t="s">
        <v>101</v>
      </c>
      <c r="C333" s="89">
        <v>0</v>
      </c>
      <c r="D333" s="89">
        <f>ROUND(C333*D332,2)</f>
        <v>0</v>
      </c>
      <c r="E333" s="89">
        <f>ROUND(C333*E332,2)</f>
        <v>0</v>
      </c>
      <c r="F333" s="89">
        <f>ROUND(SUM(C333:E333)*F332,2)</f>
        <v>0</v>
      </c>
      <c r="G333" s="229">
        <f>SUM(C333:F333)</f>
        <v>0</v>
      </c>
      <c r="H333" s="70">
        <v>0</v>
      </c>
      <c r="I333" s="315"/>
      <c r="J333" s="89">
        <v>0</v>
      </c>
      <c r="K333" s="89">
        <f>ROUND(J333*K332,2)</f>
        <v>0</v>
      </c>
      <c r="L333" s="89">
        <f>ROUND(J333*L332,2)</f>
        <v>0</v>
      </c>
      <c r="M333" s="89">
        <f>ROUND(SUM(J333:L333)*M332,2)</f>
        <v>0</v>
      </c>
      <c r="N333" s="229">
        <f>SUM(J333:M333)</f>
        <v>0</v>
      </c>
      <c r="O333" s="70">
        <v>0</v>
      </c>
      <c r="P333" s="315"/>
      <c r="Q333" s="89">
        <v>0</v>
      </c>
      <c r="R333" s="89">
        <f>ROUND(Q333*R332,2)</f>
        <v>0</v>
      </c>
      <c r="S333" s="89">
        <f>ROUND(Q333*S332,2)</f>
        <v>0</v>
      </c>
      <c r="T333" s="89">
        <f>ROUND(SUM(Q333:S333)*T332,2)</f>
        <v>0</v>
      </c>
      <c r="U333" s="229">
        <f t="shared" ref="U333" si="321">SUM(Q333:T333)</f>
        <v>0</v>
      </c>
      <c r="V333" s="70">
        <v>0</v>
      </c>
      <c r="W333" s="315"/>
      <c r="X333" s="317"/>
      <c r="Y333" s="217"/>
      <c r="Z333" s="299"/>
      <c r="AA333" s="318">
        <v>0</v>
      </c>
      <c r="AB333" s="318">
        <v>0</v>
      </c>
      <c r="AC333" s="318">
        <v>0</v>
      </c>
      <c r="AD333" s="318">
        <v>0</v>
      </c>
      <c r="AE333" s="318">
        <f>SUM(AA333:AD337)</f>
        <v>0</v>
      </c>
      <c r="AF333" s="318">
        <v>0</v>
      </c>
      <c r="AG333" s="318">
        <v>0</v>
      </c>
      <c r="AH333" s="318">
        <v>0</v>
      </c>
      <c r="AI333" s="318">
        <f>SUM(AF333:AH337)</f>
        <v>0</v>
      </c>
      <c r="AJ333" s="318">
        <v>0</v>
      </c>
      <c r="AK333" s="301">
        <f>AE333+AI333+AJ333</f>
        <v>0</v>
      </c>
      <c r="AM333" s="317">
        <f>X332+AK333</f>
        <v>0</v>
      </c>
    </row>
    <row r="334" spans="1:39" ht="13" customHeight="1" x14ac:dyDescent="0.2">
      <c r="A334" s="299"/>
      <c r="B334" s="225" t="s">
        <v>100</v>
      </c>
      <c r="C334" s="226"/>
      <c r="D334" s="226">
        <v>0</v>
      </c>
      <c r="E334" s="226">
        <v>0</v>
      </c>
      <c r="F334" s="226">
        <v>0</v>
      </c>
      <c r="G334" s="301"/>
      <c r="H334" s="301"/>
      <c r="I334" s="315"/>
      <c r="J334" s="227" t="s">
        <v>100</v>
      </c>
      <c r="K334" s="226">
        <v>0</v>
      </c>
      <c r="L334" s="226">
        <v>0</v>
      </c>
      <c r="M334" s="226">
        <v>0</v>
      </c>
      <c r="N334" s="301"/>
      <c r="O334" s="301"/>
      <c r="P334" s="315"/>
      <c r="Q334" s="227" t="s">
        <v>100</v>
      </c>
      <c r="R334" s="226">
        <v>0</v>
      </c>
      <c r="S334" s="226">
        <v>0</v>
      </c>
      <c r="T334" s="226">
        <v>0</v>
      </c>
      <c r="U334" s="301"/>
      <c r="V334" s="301"/>
      <c r="W334" s="315"/>
      <c r="X334" s="317"/>
      <c r="Y334" s="217"/>
      <c r="Z334" s="299"/>
      <c r="AA334" s="318"/>
      <c r="AB334" s="318"/>
      <c r="AC334" s="318"/>
      <c r="AD334" s="318"/>
      <c r="AE334" s="318"/>
      <c r="AF334" s="318"/>
      <c r="AG334" s="318"/>
      <c r="AH334" s="318"/>
      <c r="AI334" s="318"/>
      <c r="AJ334" s="318"/>
      <c r="AK334" s="301"/>
      <c r="AM334" s="317"/>
    </row>
    <row r="335" spans="1:39" ht="13" customHeight="1" x14ac:dyDescent="0.25">
      <c r="A335" s="299"/>
      <c r="B335" s="228" t="s">
        <v>102</v>
      </c>
      <c r="C335" s="89">
        <v>0</v>
      </c>
      <c r="D335" s="89">
        <f>ROUND(C335*D334,2)</f>
        <v>0</v>
      </c>
      <c r="E335" s="89">
        <f>ROUND(C335*E334,2)</f>
        <v>0</v>
      </c>
      <c r="F335" s="89">
        <f>ROUND(SUM(C335:E335)*F334,2)</f>
        <v>0</v>
      </c>
      <c r="G335" s="229">
        <f t="shared" ref="G335" si="322">SUM(C335:F335)</f>
        <v>0</v>
      </c>
      <c r="H335" s="70">
        <v>0</v>
      </c>
      <c r="I335" s="315"/>
      <c r="J335" s="89">
        <v>0</v>
      </c>
      <c r="K335" s="89">
        <f>ROUND(J335*K334,2)</f>
        <v>0</v>
      </c>
      <c r="L335" s="89">
        <f>ROUND(J335*L334,2)</f>
        <v>0</v>
      </c>
      <c r="M335" s="89">
        <f>ROUND(SUM(J335:L335)*M334,2)</f>
        <v>0</v>
      </c>
      <c r="N335" s="229">
        <f t="shared" ref="N335" si="323">SUM(J335:M335)</f>
        <v>0</v>
      </c>
      <c r="O335" s="70">
        <v>0</v>
      </c>
      <c r="P335" s="315"/>
      <c r="Q335" s="89">
        <v>0</v>
      </c>
      <c r="R335" s="89">
        <f>ROUND(Q335*R334,2)</f>
        <v>0</v>
      </c>
      <c r="S335" s="89">
        <f>ROUND(Q335*S334,2)</f>
        <v>0</v>
      </c>
      <c r="T335" s="89">
        <f>ROUND(SUM(Q335:S335)*T334,2)</f>
        <v>0</v>
      </c>
      <c r="U335" s="229">
        <f t="shared" ref="U335" si="324">SUM(Q335:T335)</f>
        <v>0</v>
      </c>
      <c r="V335" s="70">
        <v>0</v>
      </c>
      <c r="W335" s="315"/>
      <c r="X335" s="317"/>
      <c r="Y335" s="217"/>
      <c r="Z335" s="299"/>
      <c r="AA335" s="318"/>
      <c r="AB335" s="318"/>
      <c r="AC335" s="318"/>
      <c r="AD335" s="318"/>
      <c r="AE335" s="318"/>
      <c r="AF335" s="318"/>
      <c r="AG335" s="318"/>
      <c r="AH335" s="318"/>
      <c r="AI335" s="318"/>
      <c r="AJ335" s="318"/>
      <c r="AK335" s="301"/>
      <c r="AM335" s="317"/>
    </row>
    <row r="336" spans="1:39" ht="13" customHeight="1" x14ac:dyDescent="0.2">
      <c r="A336" s="299"/>
      <c r="B336" s="225" t="s">
        <v>100</v>
      </c>
      <c r="C336" s="226"/>
      <c r="D336" s="226">
        <v>0</v>
      </c>
      <c r="E336" s="226">
        <v>0</v>
      </c>
      <c r="F336" s="226">
        <v>0</v>
      </c>
      <c r="G336" s="301"/>
      <c r="H336" s="301"/>
      <c r="I336" s="315"/>
      <c r="J336" s="227" t="s">
        <v>100</v>
      </c>
      <c r="K336" s="226">
        <v>0</v>
      </c>
      <c r="L336" s="226">
        <v>0</v>
      </c>
      <c r="M336" s="226">
        <v>0</v>
      </c>
      <c r="N336" s="301"/>
      <c r="O336" s="301"/>
      <c r="P336" s="315"/>
      <c r="Q336" s="227" t="s">
        <v>100</v>
      </c>
      <c r="R336" s="226">
        <v>0</v>
      </c>
      <c r="S336" s="226">
        <v>0</v>
      </c>
      <c r="T336" s="226">
        <v>0</v>
      </c>
      <c r="U336" s="301"/>
      <c r="V336" s="301"/>
      <c r="W336" s="315"/>
      <c r="X336" s="317"/>
      <c r="Y336" s="217"/>
      <c r="Z336" s="299"/>
      <c r="AA336" s="318"/>
      <c r="AB336" s="318"/>
      <c r="AC336" s="318"/>
      <c r="AD336" s="318"/>
      <c r="AE336" s="318"/>
      <c r="AF336" s="318"/>
      <c r="AG336" s="318"/>
      <c r="AH336" s="318"/>
      <c r="AI336" s="318"/>
      <c r="AJ336" s="318"/>
      <c r="AK336" s="301"/>
      <c r="AM336" s="317"/>
    </row>
    <row r="337" spans="1:39" ht="13" customHeight="1" x14ac:dyDescent="0.25">
      <c r="A337" s="299"/>
      <c r="B337" s="228" t="s">
        <v>103</v>
      </c>
      <c r="C337" s="89">
        <v>0</v>
      </c>
      <c r="D337" s="89">
        <f>ROUND(C337*D336,2)</f>
        <v>0</v>
      </c>
      <c r="E337" s="89">
        <f>ROUND(C337*E336,2)</f>
        <v>0</v>
      </c>
      <c r="F337" s="89">
        <f>ROUND(SUM(C337:E337)*F336,2)</f>
        <v>0</v>
      </c>
      <c r="G337" s="229">
        <f t="shared" ref="G337" si="325">SUM(C337:F337)</f>
        <v>0</v>
      </c>
      <c r="H337" s="70">
        <v>0</v>
      </c>
      <c r="I337" s="315"/>
      <c r="J337" s="89">
        <v>0</v>
      </c>
      <c r="K337" s="89">
        <f>ROUND(J337*K336,2)</f>
        <v>0</v>
      </c>
      <c r="L337" s="89">
        <f>ROUND(J337*L336,2)</f>
        <v>0</v>
      </c>
      <c r="M337" s="89">
        <f>ROUND(SUM(J337:L337)*M336,2)</f>
        <v>0</v>
      </c>
      <c r="N337" s="229">
        <f t="shared" ref="N337" si="326">SUM(J337:M337)</f>
        <v>0</v>
      </c>
      <c r="O337" s="70">
        <v>0</v>
      </c>
      <c r="P337" s="315"/>
      <c r="Q337" s="89">
        <v>0</v>
      </c>
      <c r="R337" s="89">
        <f>ROUND(Q337*R336,2)</f>
        <v>0</v>
      </c>
      <c r="S337" s="89">
        <f>ROUND(Q337*S336,2)</f>
        <v>0</v>
      </c>
      <c r="T337" s="89">
        <f>ROUND(SUM(Q337:S337)*T336,2)</f>
        <v>0</v>
      </c>
      <c r="U337" s="229">
        <f t="shared" ref="U337" si="327">SUM(Q337:T337)</f>
        <v>0</v>
      </c>
      <c r="V337" s="70">
        <v>0</v>
      </c>
      <c r="W337" s="315"/>
      <c r="X337" s="317"/>
      <c r="Y337" s="217"/>
      <c r="Z337" s="299"/>
      <c r="AA337" s="318"/>
      <c r="AB337" s="318"/>
      <c r="AC337" s="318"/>
      <c r="AD337" s="318"/>
      <c r="AE337" s="318"/>
      <c r="AF337" s="318"/>
      <c r="AG337" s="318"/>
      <c r="AH337" s="318"/>
      <c r="AI337" s="318"/>
      <c r="AJ337" s="318"/>
      <c r="AK337" s="301"/>
      <c r="AM337" s="317"/>
    </row>
    <row r="338" spans="1:39" ht="13" customHeight="1" x14ac:dyDescent="0.2">
      <c r="A338" s="299" t="s">
        <v>152</v>
      </c>
      <c r="B338" s="300" t="s">
        <v>98</v>
      </c>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218"/>
      <c r="Z338" s="299" t="str">
        <f>$A338</f>
        <v>5.3.2</v>
      </c>
      <c r="AA338" s="300" t="str">
        <f>$B$16</f>
        <v>Description</v>
      </c>
      <c r="AB338" s="300"/>
      <c r="AC338" s="300"/>
      <c r="AD338" s="300"/>
      <c r="AE338" s="300"/>
      <c r="AF338" s="300"/>
      <c r="AG338" s="300"/>
      <c r="AH338" s="300"/>
      <c r="AI338" s="300"/>
      <c r="AJ338" s="300"/>
      <c r="AK338" s="300"/>
      <c r="AM338" s="314" t="str">
        <f>$Z338</f>
        <v>5.3.2</v>
      </c>
    </row>
    <row r="339" spans="1:39" ht="12.75" customHeight="1" x14ac:dyDescent="0.2">
      <c r="A339" s="299"/>
      <c r="B339" s="225" t="s">
        <v>100</v>
      </c>
      <c r="C339" s="226"/>
      <c r="D339" s="226">
        <v>0</v>
      </c>
      <c r="E339" s="226">
        <v>0</v>
      </c>
      <c r="F339" s="226">
        <v>0</v>
      </c>
      <c r="G339" s="301"/>
      <c r="H339" s="301"/>
      <c r="I339" s="315">
        <f>(G340*H340)+(G342*H342)+(G344*H344)</f>
        <v>0</v>
      </c>
      <c r="J339" s="227" t="s">
        <v>100</v>
      </c>
      <c r="K339" s="226">
        <v>0</v>
      </c>
      <c r="L339" s="226">
        <v>0</v>
      </c>
      <c r="M339" s="226">
        <v>0</v>
      </c>
      <c r="N339" s="316"/>
      <c r="O339" s="316"/>
      <c r="P339" s="315">
        <f>(N340*O340)+(N342*O342)+(N344*O344)</f>
        <v>0</v>
      </c>
      <c r="Q339" s="227" t="s">
        <v>100</v>
      </c>
      <c r="R339" s="226">
        <v>0</v>
      </c>
      <c r="S339" s="226">
        <v>0</v>
      </c>
      <c r="T339" s="226">
        <v>0</v>
      </c>
      <c r="U339" s="316"/>
      <c r="V339" s="316"/>
      <c r="W339" s="315">
        <f>(U340*V340)+(U342*V342)+(U344*V344)</f>
        <v>0</v>
      </c>
      <c r="X339" s="317">
        <f>I339+P339+W339</f>
        <v>0</v>
      </c>
      <c r="Y339" s="50"/>
      <c r="Z339" s="299"/>
      <c r="AA339" s="300"/>
      <c r="AB339" s="300"/>
      <c r="AC339" s="300"/>
      <c r="AD339" s="300"/>
      <c r="AE339" s="300"/>
      <c r="AF339" s="300"/>
      <c r="AG339" s="300"/>
      <c r="AH339" s="300"/>
      <c r="AI339" s="300"/>
      <c r="AJ339" s="300"/>
      <c r="AK339" s="300"/>
      <c r="AM339" s="314"/>
    </row>
    <row r="340" spans="1:39" ht="12.75" customHeight="1" x14ac:dyDescent="0.25">
      <c r="A340" s="299"/>
      <c r="B340" s="72" t="s">
        <v>101</v>
      </c>
      <c r="C340" s="89">
        <v>0</v>
      </c>
      <c r="D340" s="89">
        <f>ROUND(C340*D339,2)</f>
        <v>0</v>
      </c>
      <c r="E340" s="89">
        <f>ROUND(C340*E339,2)</f>
        <v>0</v>
      </c>
      <c r="F340" s="89">
        <f>ROUND(SUM(C340:E340)*F339,2)</f>
        <v>0</v>
      </c>
      <c r="G340" s="229">
        <f>SUM(C340:F340)</f>
        <v>0</v>
      </c>
      <c r="H340" s="70">
        <v>0</v>
      </c>
      <c r="I340" s="315"/>
      <c r="J340" s="89">
        <v>0</v>
      </c>
      <c r="K340" s="89">
        <f>ROUND(J340*K339,2)</f>
        <v>0</v>
      </c>
      <c r="L340" s="89">
        <f>ROUND(J340*L339,2)</f>
        <v>0</v>
      </c>
      <c r="M340" s="89">
        <f>ROUND(SUM(J340:L340)*M339,2)</f>
        <v>0</v>
      </c>
      <c r="N340" s="229">
        <f>SUM(J340:M340)</f>
        <v>0</v>
      </c>
      <c r="O340" s="70">
        <v>0</v>
      </c>
      <c r="P340" s="315"/>
      <c r="Q340" s="89">
        <v>0</v>
      </c>
      <c r="R340" s="89">
        <f>ROUND(Q340*R339,2)</f>
        <v>0</v>
      </c>
      <c r="S340" s="89">
        <f>ROUND(Q340*S339,2)</f>
        <v>0</v>
      </c>
      <c r="T340" s="89">
        <f>ROUND(SUM(Q340:S340)*T339,2)</f>
        <v>0</v>
      </c>
      <c r="U340" s="229">
        <f t="shared" ref="U340" si="328">SUM(Q340:T340)</f>
        <v>0</v>
      </c>
      <c r="V340" s="70">
        <v>0</v>
      </c>
      <c r="W340" s="315"/>
      <c r="X340" s="317"/>
      <c r="Y340" s="217"/>
      <c r="Z340" s="299"/>
      <c r="AA340" s="318">
        <v>0</v>
      </c>
      <c r="AB340" s="318">
        <v>0</v>
      </c>
      <c r="AC340" s="318">
        <v>0</v>
      </c>
      <c r="AD340" s="318">
        <v>0</v>
      </c>
      <c r="AE340" s="318">
        <f>SUM(AA340:AD344)</f>
        <v>0</v>
      </c>
      <c r="AF340" s="318">
        <v>0</v>
      </c>
      <c r="AG340" s="318">
        <v>0</v>
      </c>
      <c r="AH340" s="318">
        <v>0</v>
      </c>
      <c r="AI340" s="318">
        <f>SUM(AF340:AH344)</f>
        <v>0</v>
      </c>
      <c r="AJ340" s="318">
        <v>0</v>
      </c>
      <c r="AK340" s="301">
        <f>AE340+AI340+AJ340</f>
        <v>0</v>
      </c>
      <c r="AM340" s="317">
        <f>X339+AK340</f>
        <v>0</v>
      </c>
    </row>
    <row r="341" spans="1:39" ht="12.75" customHeight="1" x14ac:dyDescent="0.2">
      <c r="A341" s="299"/>
      <c r="B341" s="225" t="s">
        <v>100</v>
      </c>
      <c r="C341" s="226"/>
      <c r="D341" s="226">
        <v>0</v>
      </c>
      <c r="E341" s="226">
        <v>0</v>
      </c>
      <c r="F341" s="226">
        <v>0</v>
      </c>
      <c r="G341" s="301"/>
      <c r="H341" s="301"/>
      <c r="I341" s="315"/>
      <c r="J341" s="227" t="s">
        <v>100</v>
      </c>
      <c r="K341" s="226">
        <v>0</v>
      </c>
      <c r="L341" s="226">
        <v>0</v>
      </c>
      <c r="M341" s="226">
        <v>0</v>
      </c>
      <c r="N341" s="301"/>
      <c r="O341" s="301"/>
      <c r="P341" s="315"/>
      <c r="Q341" s="227" t="s">
        <v>100</v>
      </c>
      <c r="R341" s="226">
        <v>0</v>
      </c>
      <c r="S341" s="226">
        <v>0</v>
      </c>
      <c r="T341" s="226">
        <v>0</v>
      </c>
      <c r="U341" s="301"/>
      <c r="V341" s="301"/>
      <c r="W341" s="315"/>
      <c r="X341" s="317"/>
      <c r="Y341" s="217"/>
      <c r="Z341" s="299"/>
      <c r="AA341" s="318"/>
      <c r="AB341" s="318"/>
      <c r="AC341" s="318"/>
      <c r="AD341" s="318"/>
      <c r="AE341" s="318"/>
      <c r="AF341" s="318"/>
      <c r="AG341" s="318"/>
      <c r="AH341" s="318"/>
      <c r="AI341" s="318"/>
      <c r="AJ341" s="318"/>
      <c r="AK341" s="301"/>
      <c r="AM341" s="317"/>
    </row>
    <row r="342" spans="1:39" ht="12.75" customHeight="1" x14ac:dyDescent="0.25">
      <c r="A342" s="299"/>
      <c r="B342" s="72" t="s">
        <v>102</v>
      </c>
      <c r="C342" s="89">
        <v>0</v>
      </c>
      <c r="D342" s="89">
        <f>ROUND(C342*D341,2)</f>
        <v>0</v>
      </c>
      <c r="E342" s="89">
        <f>ROUND(C342*E341,2)</f>
        <v>0</v>
      </c>
      <c r="F342" s="89">
        <f>ROUND(SUM(C342:E342)*F341,2)</f>
        <v>0</v>
      </c>
      <c r="G342" s="229">
        <f t="shared" ref="G342" si="329">SUM(C342:F342)</f>
        <v>0</v>
      </c>
      <c r="H342" s="70">
        <v>0</v>
      </c>
      <c r="I342" s="315"/>
      <c r="J342" s="89">
        <v>0</v>
      </c>
      <c r="K342" s="89">
        <f>ROUND(J342*K341,2)</f>
        <v>0</v>
      </c>
      <c r="L342" s="89">
        <f>ROUND(J342*L341,2)</f>
        <v>0</v>
      </c>
      <c r="M342" s="89">
        <f>ROUND(SUM(J342:L342)*M341,2)</f>
        <v>0</v>
      </c>
      <c r="N342" s="229">
        <f t="shared" ref="N342" si="330">SUM(J342:M342)</f>
        <v>0</v>
      </c>
      <c r="O342" s="70">
        <v>0</v>
      </c>
      <c r="P342" s="315"/>
      <c r="Q342" s="89">
        <v>0</v>
      </c>
      <c r="R342" s="89">
        <f>ROUND(Q342*R341,2)</f>
        <v>0</v>
      </c>
      <c r="S342" s="89">
        <f>ROUND(Q342*S341,2)</f>
        <v>0</v>
      </c>
      <c r="T342" s="89">
        <f>ROUND(SUM(Q342:S342)*T341,2)</f>
        <v>0</v>
      </c>
      <c r="U342" s="229">
        <f t="shared" ref="U342" si="331">SUM(Q342:T342)</f>
        <v>0</v>
      </c>
      <c r="V342" s="70">
        <v>0</v>
      </c>
      <c r="W342" s="315"/>
      <c r="X342" s="317"/>
      <c r="Y342" s="217"/>
      <c r="Z342" s="299"/>
      <c r="AA342" s="318"/>
      <c r="AB342" s="318"/>
      <c r="AC342" s="318"/>
      <c r="AD342" s="318"/>
      <c r="AE342" s="318"/>
      <c r="AF342" s="318"/>
      <c r="AG342" s="318"/>
      <c r="AH342" s="318"/>
      <c r="AI342" s="318"/>
      <c r="AJ342" s="318"/>
      <c r="AK342" s="301"/>
      <c r="AM342" s="317"/>
    </row>
    <row r="343" spans="1:39" ht="12.75" customHeight="1" x14ac:dyDescent="0.2">
      <c r="A343" s="299"/>
      <c r="B343" s="225" t="s">
        <v>100</v>
      </c>
      <c r="C343" s="226"/>
      <c r="D343" s="226">
        <v>0</v>
      </c>
      <c r="E343" s="226">
        <v>0</v>
      </c>
      <c r="F343" s="226">
        <v>0</v>
      </c>
      <c r="G343" s="301"/>
      <c r="H343" s="301"/>
      <c r="I343" s="315"/>
      <c r="J343" s="227" t="s">
        <v>100</v>
      </c>
      <c r="K343" s="226">
        <v>0</v>
      </c>
      <c r="L343" s="226">
        <v>0</v>
      </c>
      <c r="M343" s="226">
        <v>0</v>
      </c>
      <c r="N343" s="301"/>
      <c r="O343" s="301"/>
      <c r="P343" s="315"/>
      <c r="Q343" s="227" t="s">
        <v>100</v>
      </c>
      <c r="R343" s="226">
        <v>0</v>
      </c>
      <c r="S343" s="226">
        <v>0</v>
      </c>
      <c r="T343" s="226">
        <v>0</v>
      </c>
      <c r="U343" s="301"/>
      <c r="V343" s="301"/>
      <c r="W343" s="315"/>
      <c r="X343" s="317"/>
      <c r="Y343" s="217"/>
      <c r="Z343" s="299"/>
      <c r="AA343" s="318"/>
      <c r="AB343" s="318"/>
      <c r="AC343" s="318"/>
      <c r="AD343" s="318"/>
      <c r="AE343" s="318"/>
      <c r="AF343" s="318"/>
      <c r="AG343" s="318"/>
      <c r="AH343" s="318"/>
      <c r="AI343" s="318"/>
      <c r="AJ343" s="318"/>
      <c r="AK343" s="301"/>
      <c r="AM343" s="317"/>
    </row>
    <row r="344" spans="1:39" ht="13" customHeight="1" x14ac:dyDescent="0.25">
      <c r="A344" s="299"/>
      <c r="B344" s="72" t="s">
        <v>103</v>
      </c>
      <c r="C344" s="89">
        <v>0</v>
      </c>
      <c r="D344" s="89">
        <f>ROUND(C344*D343,2)</f>
        <v>0</v>
      </c>
      <c r="E344" s="89">
        <f>ROUND(C344*E343,2)</f>
        <v>0</v>
      </c>
      <c r="F344" s="89">
        <f>ROUND(SUM(C344:E344)*F343,2)</f>
        <v>0</v>
      </c>
      <c r="G344" s="229">
        <f t="shared" ref="G344" si="332">SUM(C344:F344)</f>
        <v>0</v>
      </c>
      <c r="H344" s="70">
        <v>0</v>
      </c>
      <c r="I344" s="315"/>
      <c r="J344" s="89">
        <v>0</v>
      </c>
      <c r="K344" s="89">
        <f>ROUND(J344*K343,2)</f>
        <v>0</v>
      </c>
      <c r="L344" s="89">
        <f>ROUND(J344*L343,2)</f>
        <v>0</v>
      </c>
      <c r="M344" s="89">
        <f>ROUND(SUM(J344:L344)*M343,2)</f>
        <v>0</v>
      </c>
      <c r="N344" s="229">
        <f t="shared" ref="N344" si="333">SUM(J344:M344)</f>
        <v>0</v>
      </c>
      <c r="O344" s="70">
        <v>0</v>
      </c>
      <c r="P344" s="315"/>
      <c r="Q344" s="89">
        <v>0</v>
      </c>
      <c r="R344" s="89">
        <f>ROUND(Q344*R343,2)</f>
        <v>0</v>
      </c>
      <c r="S344" s="89">
        <f>ROUND(Q344*S343,2)</f>
        <v>0</v>
      </c>
      <c r="T344" s="89">
        <f>ROUND(SUM(Q344:S344)*T343,2)</f>
        <v>0</v>
      </c>
      <c r="U344" s="229">
        <f t="shared" ref="U344" si="334">SUM(Q344:T344)</f>
        <v>0</v>
      </c>
      <c r="V344" s="70">
        <v>0</v>
      </c>
      <c r="W344" s="315"/>
      <c r="X344" s="317"/>
      <c r="Y344" s="217"/>
      <c r="Z344" s="299"/>
      <c r="AA344" s="318"/>
      <c r="AB344" s="318"/>
      <c r="AC344" s="318"/>
      <c r="AD344" s="318"/>
      <c r="AE344" s="318"/>
      <c r="AF344" s="318"/>
      <c r="AG344" s="318"/>
      <c r="AH344" s="318"/>
      <c r="AI344" s="318"/>
      <c r="AJ344" s="318"/>
      <c r="AK344" s="301"/>
      <c r="AM344" s="317"/>
    </row>
    <row r="345" spans="1:39" ht="13" customHeight="1" x14ac:dyDescent="0.2">
      <c r="A345" s="299" t="s">
        <v>153</v>
      </c>
      <c r="B345" s="300" t="s">
        <v>98</v>
      </c>
      <c r="C345" s="300"/>
      <c r="D345" s="300"/>
      <c r="E345" s="300"/>
      <c r="F345" s="300"/>
      <c r="G345" s="300"/>
      <c r="H345" s="300"/>
      <c r="I345" s="300"/>
      <c r="J345" s="300"/>
      <c r="K345" s="300"/>
      <c r="L345" s="300"/>
      <c r="M345" s="300"/>
      <c r="N345" s="300"/>
      <c r="O345" s="300"/>
      <c r="P345" s="300"/>
      <c r="Q345" s="300"/>
      <c r="R345" s="300"/>
      <c r="S345" s="300"/>
      <c r="T345" s="300"/>
      <c r="U345" s="300"/>
      <c r="V345" s="300"/>
      <c r="W345" s="300"/>
      <c r="X345" s="300"/>
      <c r="Y345" s="218"/>
      <c r="Z345" s="299" t="str">
        <f>$A345</f>
        <v>5.3.3</v>
      </c>
      <c r="AA345" s="300" t="str">
        <f>$B$9</f>
        <v>Description</v>
      </c>
      <c r="AB345" s="300"/>
      <c r="AC345" s="300"/>
      <c r="AD345" s="300"/>
      <c r="AE345" s="300"/>
      <c r="AF345" s="300"/>
      <c r="AG345" s="300"/>
      <c r="AH345" s="300"/>
      <c r="AI345" s="300"/>
      <c r="AJ345" s="300"/>
      <c r="AK345" s="300"/>
      <c r="AM345" s="314" t="str">
        <f>$Z345</f>
        <v>5.3.3</v>
      </c>
    </row>
    <row r="346" spans="1:39" ht="13" customHeight="1" x14ac:dyDescent="0.2">
      <c r="A346" s="299"/>
      <c r="B346" s="225" t="s">
        <v>100</v>
      </c>
      <c r="C346" s="226"/>
      <c r="D346" s="226">
        <v>0</v>
      </c>
      <c r="E346" s="226">
        <v>0</v>
      </c>
      <c r="F346" s="226">
        <v>0</v>
      </c>
      <c r="G346" s="301"/>
      <c r="H346" s="301"/>
      <c r="I346" s="315">
        <f>(G347*H347)+(G349*H349)+(G351*H351)</f>
        <v>0</v>
      </c>
      <c r="J346" s="227" t="s">
        <v>100</v>
      </c>
      <c r="K346" s="226">
        <v>0</v>
      </c>
      <c r="L346" s="226">
        <v>0</v>
      </c>
      <c r="M346" s="226">
        <v>0</v>
      </c>
      <c r="N346" s="316"/>
      <c r="O346" s="316"/>
      <c r="P346" s="315">
        <f>(N347*O347)+(N349*O349)+(N351*O351)</f>
        <v>0</v>
      </c>
      <c r="Q346" s="227" t="s">
        <v>100</v>
      </c>
      <c r="R346" s="230">
        <v>0</v>
      </c>
      <c r="S346" s="230">
        <v>0</v>
      </c>
      <c r="T346" s="230">
        <v>0</v>
      </c>
      <c r="U346" s="316"/>
      <c r="V346" s="316"/>
      <c r="W346" s="315">
        <f>(U347*V347)+(U349*V349)+(U351*V351)</f>
        <v>0</v>
      </c>
      <c r="X346" s="317">
        <f>I346+P346+W346</f>
        <v>0</v>
      </c>
      <c r="Y346" s="50"/>
      <c r="Z346" s="299"/>
      <c r="AA346" s="300"/>
      <c r="AB346" s="300"/>
      <c r="AC346" s="300"/>
      <c r="AD346" s="300"/>
      <c r="AE346" s="300"/>
      <c r="AF346" s="300"/>
      <c r="AG346" s="300"/>
      <c r="AH346" s="300"/>
      <c r="AI346" s="300"/>
      <c r="AJ346" s="300"/>
      <c r="AK346" s="300"/>
      <c r="AM346" s="314"/>
    </row>
    <row r="347" spans="1:39" ht="13" customHeight="1" x14ac:dyDescent="0.25">
      <c r="A347" s="299"/>
      <c r="B347" s="72" t="s">
        <v>101</v>
      </c>
      <c r="C347" s="89">
        <v>0</v>
      </c>
      <c r="D347" s="89">
        <f>ROUND(C347*D346,2)</f>
        <v>0</v>
      </c>
      <c r="E347" s="89">
        <f>ROUND(C347*E346,2)</f>
        <v>0</v>
      </c>
      <c r="F347" s="89">
        <f>ROUND(SUM(C347:E347)*F346,2)</f>
        <v>0</v>
      </c>
      <c r="G347" s="229">
        <f>SUM(C347:F347)</f>
        <v>0</v>
      </c>
      <c r="H347" s="70">
        <v>0</v>
      </c>
      <c r="I347" s="315"/>
      <c r="J347" s="89">
        <v>0</v>
      </c>
      <c r="K347" s="89">
        <f>ROUND(J347*K346,2)</f>
        <v>0</v>
      </c>
      <c r="L347" s="89">
        <f>ROUND(J347*L346,2)</f>
        <v>0</v>
      </c>
      <c r="M347" s="89">
        <f>ROUND(SUM(J347:L347)*M346,2)</f>
        <v>0</v>
      </c>
      <c r="N347" s="229">
        <f>SUM(J347:M347)</f>
        <v>0</v>
      </c>
      <c r="O347" s="70">
        <v>0</v>
      </c>
      <c r="P347" s="315"/>
      <c r="Q347" s="89">
        <v>0</v>
      </c>
      <c r="R347" s="89">
        <f>ROUND(Q347*R346,2)</f>
        <v>0</v>
      </c>
      <c r="S347" s="89">
        <f>ROUND(Q347*S346,2)</f>
        <v>0</v>
      </c>
      <c r="T347" s="89">
        <f>ROUND(SUM(Q347:S347)*T346,2)</f>
        <v>0</v>
      </c>
      <c r="U347" s="229">
        <f t="shared" ref="U347" si="335">SUM(Q347:T347)</f>
        <v>0</v>
      </c>
      <c r="V347" s="70">
        <v>0</v>
      </c>
      <c r="W347" s="315"/>
      <c r="X347" s="317"/>
      <c r="Y347" s="217"/>
      <c r="Z347" s="299"/>
      <c r="AA347" s="318">
        <v>0</v>
      </c>
      <c r="AB347" s="318">
        <v>0</v>
      </c>
      <c r="AC347" s="318">
        <v>0</v>
      </c>
      <c r="AD347" s="318">
        <v>0</v>
      </c>
      <c r="AE347" s="318">
        <f>SUM(AA347:AD351)</f>
        <v>0</v>
      </c>
      <c r="AF347" s="318">
        <v>0</v>
      </c>
      <c r="AG347" s="318">
        <v>0</v>
      </c>
      <c r="AH347" s="318">
        <v>0</v>
      </c>
      <c r="AI347" s="318">
        <f>SUM(AF347:AH351)</f>
        <v>0</v>
      </c>
      <c r="AJ347" s="318">
        <v>0</v>
      </c>
      <c r="AK347" s="301">
        <f>AE347+AI347+AJ347</f>
        <v>0</v>
      </c>
      <c r="AM347" s="317">
        <f>X346+AK347</f>
        <v>0</v>
      </c>
    </row>
    <row r="348" spans="1:39" ht="13" customHeight="1" x14ac:dyDescent="0.2">
      <c r="A348" s="299"/>
      <c r="B348" s="225" t="s">
        <v>100</v>
      </c>
      <c r="C348" s="226"/>
      <c r="D348" s="226">
        <v>0</v>
      </c>
      <c r="E348" s="226">
        <v>0</v>
      </c>
      <c r="F348" s="226">
        <v>0</v>
      </c>
      <c r="G348" s="301"/>
      <c r="H348" s="301"/>
      <c r="I348" s="315"/>
      <c r="J348" s="227" t="s">
        <v>100</v>
      </c>
      <c r="K348" s="226">
        <v>0</v>
      </c>
      <c r="L348" s="226">
        <v>0</v>
      </c>
      <c r="M348" s="226">
        <v>0</v>
      </c>
      <c r="N348" s="301"/>
      <c r="O348" s="301"/>
      <c r="P348" s="315"/>
      <c r="Q348" s="227" t="s">
        <v>100</v>
      </c>
      <c r="R348" s="226">
        <v>0</v>
      </c>
      <c r="S348" s="226">
        <v>0</v>
      </c>
      <c r="T348" s="226">
        <v>0</v>
      </c>
      <c r="U348" s="301"/>
      <c r="V348" s="301"/>
      <c r="W348" s="315"/>
      <c r="X348" s="317"/>
      <c r="Y348" s="217"/>
      <c r="Z348" s="299"/>
      <c r="AA348" s="318"/>
      <c r="AB348" s="318"/>
      <c r="AC348" s="318"/>
      <c r="AD348" s="318"/>
      <c r="AE348" s="318"/>
      <c r="AF348" s="318"/>
      <c r="AG348" s="318"/>
      <c r="AH348" s="318"/>
      <c r="AI348" s="318"/>
      <c r="AJ348" s="318"/>
      <c r="AK348" s="301"/>
      <c r="AM348" s="317"/>
    </row>
    <row r="349" spans="1:39" ht="13" customHeight="1" x14ac:dyDescent="0.25">
      <c r="A349" s="299"/>
      <c r="B349" s="72" t="s">
        <v>102</v>
      </c>
      <c r="C349" s="89">
        <v>0</v>
      </c>
      <c r="D349" s="89">
        <f>ROUND(C349*D348,2)</f>
        <v>0</v>
      </c>
      <c r="E349" s="89">
        <f>ROUND(C349*E348,2)</f>
        <v>0</v>
      </c>
      <c r="F349" s="89">
        <f>ROUND(SUM(C349:E349)*F348,2)</f>
        <v>0</v>
      </c>
      <c r="G349" s="229">
        <f t="shared" ref="G349" si="336">SUM(C349:F349)</f>
        <v>0</v>
      </c>
      <c r="H349" s="70">
        <v>0</v>
      </c>
      <c r="I349" s="315"/>
      <c r="J349" s="89">
        <v>0</v>
      </c>
      <c r="K349" s="89">
        <f>ROUND(J349*K348,2)</f>
        <v>0</v>
      </c>
      <c r="L349" s="89">
        <f>ROUND(J349*L348,2)</f>
        <v>0</v>
      </c>
      <c r="M349" s="89">
        <f>ROUND(SUM(J349:L349)*M348,2)</f>
        <v>0</v>
      </c>
      <c r="N349" s="229">
        <f t="shared" ref="N349" si="337">SUM(J349:M349)</f>
        <v>0</v>
      </c>
      <c r="O349" s="70">
        <v>0</v>
      </c>
      <c r="P349" s="315"/>
      <c r="Q349" s="89">
        <v>0</v>
      </c>
      <c r="R349" s="89">
        <f>ROUND(Q349*R348,2)</f>
        <v>0</v>
      </c>
      <c r="S349" s="89">
        <f>ROUND(Q349*S348,2)</f>
        <v>0</v>
      </c>
      <c r="T349" s="89">
        <f>ROUND(SUM(Q349:S349)*T348,2)</f>
        <v>0</v>
      </c>
      <c r="U349" s="229">
        <f t="shared" ref="U349" si="338">SUM(Q349:T349)</f>
        <v>0</v>
      </c>
      <c r="V349" s="70">
        <v>0</v>
      </c>
      <c r="W349" s="315"/>
      <c r="X349" s="317"/>
      <c r="Y349" s="217"/>
      <c r="Z349" s="299"/>
      <c r="AA349" s="318"/>
      <c r="AB349" s="318"/>
      <c r="AC349" s="318"/>
      <c r="AD349" s="318"/>
      <c r="AE349" s="318"/>
      <c r="AF349" s="318"/>
      <c r="AG349" s="318"/>
      <c r="AH349" s="318"/>
      <c r="AI349" s="318"/>
      <c r="AJ349" s="318"/>
      <c r="AK349" s="301"/>
      <c r="AM349" s="317"/>
    </row>
    <row r="350" spans="1:39" ht="13" customHeight="1" x14ac:dyDescent="0.2">
      <c r="A350" s="299"/>
      <c r="B350" s="225" t="s">
        <v>100</v>
      </c>
      <c r="C350" s="226"/>
      <c r="D350" s="226">
        <v>0</v>
      </c>
      <c r="E350" s="226">
        <v>0</v>
      </c>
      <c r="F350" s="226">
        <v>0</v>
      </c>
      <c r="G350" s="301"/>
      <c r="H350" s="301"/>
      <c r="I350" s="315"/>
      <c r="J350" s="227" t="s">
        <v>100</v>
      </c>
      <c r="K350" s="226">
        <v>0</v>
      </c>
      <c r="L350" s="226">
        <v>0</v>
      </c>
      <c r="M350" s="226">
        <v>0</v>
      </c>
      <c r="N350" s="301"/>
      <c r="O350" s="301"/>
      <c r="P350" s="315"/>
      <c r="Q350" s="227" t="s">
        <v>100</v>
      </c>
      <c r="R350" s="226">
        <v>0</v>
      </c>
      <c r="S350" s="226">
        <v>0</v>
      </c>
      <c r="T350" s="226">
        <v>0</v>
      </c>
      <c r="U350" s="301"/>
      <c r="V350" s="301"/>
      <c r="W350" s="315"/>
      <c r="X350" s="317"/>
      <c r="Y350" s="217"/>
      <c r="Z350" s="299"/>
      <c r="AA350" s="318"/>
      <c r="AB350" s="318"/>
      <c r="AC350" s="318"/>
      <c r="AD350" s="318"/>
      <c r="AE350" s="318"/>
      <c r="AF350" s="318"/>
      <c r="AG350" s="318"/>
      <c r="AH350" s="318"/>
      <c r="AI350" s="318"/>
      <c r="AJ350" s="318"/>
      <c r="AK350" s="301"/>
      <c r="AM350" s="317"/>
    </row>
    <row r="351" spans="1:39" ht="13" customHeight="1" x14ac:dyDescent="0.25">
      <c r="A351" s="299"/>
      <c r="B351" s="72" t="s">
        <v>103</v>
      </c>
      <c r="C351" s="89">
        <v>0</v>
      </c>
      <c r="D351" s="89">
        <f>ROUND(C351*D350,2)</f>
        <v>0</v>
      </c>
      <c r="E351" s="89">
        <f>ROUND(C351*E350,2)</f>
        <v>0</v>
      </c>
      <c r="F351" s="89">
        <f>ROUND(SUM(C351:E351)*F350,2)</f>
        <v>0</v>
      </c>
      <c r="G351" s="229">
        <f t="shared" ref="G351" si="339">SUM(C351:F351)</f>
        <v>0</v>
      </c>
      <c r="H351" s="70">
        <v>0</v>
      </c>
      <c r="I351" s="315"/>
      <c r="J351" s="89">
        <v>0</v>
      </c>
      <c r="K351" s="89">
        <f>ROUND(J351*K350,2)</f>
        <v>0</v>
      </c>
      <c r="L351" s="89">
        <f>ROUND(J351*L350,2)</f>
        <v>0</v>
      </c>
      <c r="M351" s="89">
        <f>ROUND(SUM(J351:L351)*M350,2)</f>
        <v>0</v>
      </c>
      <c r="N351" s="229">
        <f t="shared" ref="N351" si="340">SUM(J351:M351)</f>
        <v>0</v>
      </c>
      <c r="O351" s="70">
        <v>0</v>
      </c>
      <c r="P351" s="315"/>
      <c r="Q351" s="89">
        <v>0</v>
      </c>
      <c r="R351" s="89">
        <f>ROUND(Q351*R350,2)</f>
        <v>0</v>
      </c>
      <c r="S351" s="89">
        <f>ROUND(Q351*S350,2)</f>
        <v>0</v>
      </c>
      <c r="T351" s="89">
        <f>ROUND(SUM(Q351:S351)*T350,2)</f>
        <v>0</v>
      </c>
      <c r="U351" s="229">
        <f t="shared" ref="U351" si="341">SUM(Q351:T351)</f>
        <v>0</v>
      </c>
      <c r="V351" s="70">
        <v>0</v>
      </c>
      <c r="W351" s="315"/>
      <c r="X351" s="317"/>
      <c r="Y351" s="217"/>
      <c r="Z351" s="299"/>
      <c r="AA351" s="318"/>
      <c r="AB351" s="318"/>
      <c r="AC351" s="318"/>
      <c r="AD351" s="318"/>
      <c r="AE351" s="318"/>
      <c r="AF351" s="318"/>
      <c r="AG351" s="318"/>
      <c r="AH351" s="318"/>
      <c r="AI351" s="318"/>
      <c r="AJ351" s="318"/>
      <c r="AK351" s="301"/>
      <c r="AM351" s="317"/>
    </row>
    <row r="352" spans="1:39" ht="22.5" customHeight="1" x14ac:dyDescent="0.2">
      <c r="A352" s="297" t="s">
        <v>154</v>
      </c>
      <c r="B352" s="297"/>
      <c r="C352" s="297"/>
      <c r="D352" s="297"/>
      <c r="E352" s="297"/>
      <c r="F352" s="297"/>
      <c r="G352" s="297"/>
      <c r="H352" s="297"/>
      <c r="I352" s="90">
        <f>SUM(I288:I351)</f>
        <v>0</v>
      </c>
      <c r="J352" s="298"/>
      <c r="K352" s="298"/>
      <c r="L352" s="298"/>
      <c r="M352" s="298"/>
      <c r="N352" s="298"/>
      <c r="O352" s="298"/>
      <c r="P352" s="90">
        <f>SUM(P288:P351)</f>
        <v>0</v>
      </c>
      <c r="Q352" s="298"/>
      <c r="R352" s="298"/>
      <c r="S352" s="298"/>
      <c r="T352" s="298"/>
      <c r="U352" s="298"/>
      <c r="V352" s="298"/>
      <c r="W352" s="90">
        <f>SUM(W288:W351)</f>
        <v>0</v>
      </c>
      <c r="X352" s="90">
        <f>SUM(X288:X351)</f>
        <v>0</v>
      </c>
      <c r="AA352" s="232">
        <f t="shared" ref="AA352" si="342">SUM(AA288:AA351)</f>
        <v>0</v>
      </c>
      <c r="AB352" s="232">
        <f t="shared" ref="AB352" si="343">SUM(AB288:AB351)</f>
        <v>0</v>
      </c>
      <c r="AC352" s="232">
        <f t="shared" ref="AC352" si="344">SUM(AC288:AC351)</f>
        <v>0</v>
      </c>
      <c r="AD352" s="232">
        <f t="shared" ref="AD352" si="345">SUM(AD288:AD351)</f>
        <v>0</v>
      </c>
      <c r="AE352" s="232">
        <f t="shared" ref="AE352" si="346">SUM(AE288:AE351)</f>
        <v>0</v>
      </c>
      <c r="AF352" s="232">
        <f t="shared" ref="AF352" si="347">SUM(AF288:AF351)</f>
        <v>0</v>
      </c>
      <c r="AG352" s="232">
        <f t="shared" ref="AG352" si="348">SUM(AG288:AG351)</f>
        <v>0</v>
      </c>
      <c r="AH352" s="232">
        <f t="shared" ref="AH352" si="349">SUM(AH288:AH351)</f>
        <v>0</v>
      </c>
      <c r="AI352" s="232">
        <f t="shared" ref="AI352" si="350">SUM(AI288:AI351)</f>
        <v>0</v>
      </c>
      <c r="AJ352" s="232">
        <f t="shared" ref="AJ352" si="351">SUM(AJ288:AJ351)</f>
        <v>0</v>
      </c>
      <c r="AK352" s="232">
        <f t="shared" ref="AK352" si="352">SUM(AK288:AK351)</f>
        <v>0</v>
      </c>
      <c r="AM352" s="90">
        <f>AM289+AM296+AM303+AM311+AM318+AM325+AM333+AM340+AM347</f>
        <v>0</v>
      </c>
    </row>
    <row r="354" spans="1:39" s="69" customFormat="1" ht="22.5" customHeight="1" x14ac:dyDescent="0.25">
      <c r="A354" s="305" t="s">
        <v>51</v>
      </c>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Z354" s="305" t="s">
        <v>51</v>
      </c>
      <c r="AA354" s="305"/>
      <c r="AB354" s="305"/>
      <c r="AC354" s="305"/>
      <c r="AD354" s="305"/>
      <c r="AE354" s="305"/>
      <c r="AF354" s="305"/>
      <c r="AG354" s="305"/>
      <c r="AH354" s="305"/>
      <c r="AI354" s="305"/>
      <c r="AJ354" s="305"/>
      <c r="AK354" s="305"/>
      <c r="AM354" s="81" t="s">
        <v>155</v>
      </c>
    </row>
    <row r="355" spans="1:39" s="87" customFormat="1" ht="7" customHeight="1" x14ac:dyDescent="0.25">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Z355" s="215"/>
      <c r="AA355" s="215"/>
      <c r="AB355" s="215"/>
      <c r="AC355" s="215"/>
      <c r="AD355" s="215"/>
      <c r="AE355" s="215"/>
      <c r="AF355" s="215"/>
      <c r="AG355" s="215"/>
      <c r="AH355" s="215"/>
      <c r="AI355" s="215"/>
      <c r="AJ355" s="215"/>
      <c r="AK355" s="215"/>
      <c r="AM355" s="216"/>
    </row>
    <row r="356" spans="1:39" ht="22.5" customHeight="1" x14ac:dyDescent="0.2">
      <c r="A356" s="71" t="s">
        <v>52</v>
      </c>
      <c r="B356" s="306" t="s">
        <v>98</v>
      </c>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76"/>
      <c r="Z356" s="71" t="str">
        <f>$A356</f>
        <v>Task 6</v>
      </c>
      <c r="AA356" s="306" t="str">
        <f t="shared" ref="AA356" si="353">$B$7</f>
        <v>Description</v>
      </c>
      <c r="AB356" s="306"/>
      <c r="AC356" s="306"/>
      <c r="AD356" s="306"/>
      <c r="AE356" s="306"/>
      <c r="AF356" s="306"/>
      <c r="AG356" s="306"/>
      <c r="AH356" s="306"/>
      <c r="AI356" s="306"/>
      <c r="AJ356" s="306"/>
      <c r="AK356" s="306"/>
      <c r="AM356" s="71" t="str">
        <f>$A356</f>
        <v>Task 6</v>
      </c>
    </row>
    <row r="357" spans="1:39" ht="22.5" customHeight="1" x14ac:dyDescent="0.2">
      <c r="A357" s="78">
        <v>6.1</v>
      </c>
      <c r="B357" s="319" t="s">
        <v>98</v>
      </c>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77"/>
      <c r="Z357" s="78">
        <f>$A357</f>
        <v>6.1</v>
      </c>
      <c r="AA357" s="319" t="str">
        <f>$B$8</f>
        <v>Description</v>
      </c>
      <c r="AB357" s="319"/>
      <c r="AC357" s="319"/>
      <c r="AD357" s="319"/>
      <c r="AE357" s="319"/>
      <c r="AF357" s="319"/>
      <c r="AG357" s="319"/>
      <c r="AH357" s="319"/>
      <c r="AI357" s="319"/>
      <c r="AJ357" s="319"/>
      <c r="AK357" s="319"/>
      <c r="AM357" s="78">
        <f>$A357</f>
        <v>6.1</v>
      </c>
    </row>
    <row r="358" spans="1:39" ht="13" customHeight="1" x14ac:dyDescent="0.2">
      <c r="A358" s="299" t="s">
        <v>156</v>
      </c>
      <c r="B358" s="300" t="s">
        <v>98</v>
      </c>
      <c r="C358" s="300"/>
      <c r="D358" s="300"/>
      <c r="E358" s="300"/>
      <c r="F358" s="300"/>
      <c r="G358" s="300"/>
      <c r="H358" s="300"/>
      <c r="I358" s="300"/>
      <c r="J358" s="300"/>
      <c r="K358" s="300"/>
      <c r="L358" s="300"/>
      <c r="M358" s="300"/>
      <c r="N358" s="300"/>
      <c r="O358" s="300"/>
      <c r="P358" s="300"/>
      <c r="Q358" s="300"/>
      <c r="R358" s="300"/>
      <c r="S358" s="300"/>
      <c r="T358" s="300"/>
      <c r="U358" s="300"/>
      <c r="V358" s="300"/>
      <c r="W358" s="300"/>
      <c r="X358" s="300"/>
      <c r="Y358" s="77"/>
      <c r="Z358" s="299" t="str">
        <f>$A358</f>
        <v>6.1.1</v>
      </c>
      <c r="AA358" s="300" t="str">
        <f>$B$9</f>
        <v>Description</v>
      </c>
      <c r="AB358" s="300"/>
      <c r="AC358" s="300"/>
      <c r="AD358" s="300"/>
      <c r="AE358" s="300"/>
      <c r="AF358" s="300"/>
      <c r="AG358" s="300"/>
      <c r="AH358" s="300"/>
      <c r="AI358" s="300"/>
      <c r="AJ358" s="300"/>
      <c r="AK358" s="300"/>
      <c r="AM358" s="314" t="str">
        <f>$Z358</f>
        <v>6.1.1</v>
      </c>
    </row>
    <row r="359" spans="1:39" ht="13" customHeight="1" x14ac:dyDescent="0.2">
      <c r="A359" s="299"/>
      <c r="B359" s="225" t="s">
        <v>100</v>
      </c>
      <c r="C359" s="226"/>
      <c r="D359" s="226">
        <v>0</v>
      </c>
      <c r="E359" s="226">
        <v>0</v>
      </c>
      <c r="F359" s="226">
        <v>0</v>
      </c>
      <c r="G359" s="301"/>
      <c r="H359" s="301"/>
      <c r="I359" s="315">
        <f>(G360*H360)+(G362*H362)+(G364*H364)</f>
        <v>0</v>
      </c>
      <c r="J359" s="227" t="s">
        <v>100</v>
      </c>
      <c r="K359" s="226">
        <v>0</v>
      </c>
      <c r="L359" s="226">
        <v>0</v>
      </c>
      <c r="M359" s="226">
        <v>0</v>
      </c>
      <c r="N359" s="316"/>
      <c r="O359" s="316"/>
      <c r="P359" s="315">
        <f>(N360*O360)+(N362*O362)+(N364*O364)</f>
        <v>0</v>
      </c>
      <c r="Q359" s="227" t="s">
        <v>100</v>
      </c>
      <c r="R359" s="226">
        <v>0</v>
      </c>
      <c r="S359" s="226">
        <v>0</v>
      </c>
      <c r="T359" s="226">
        <v>0</v>
      </c>
      <c r="U359" s="316"/>
      <c r="V359" s="316"/>
      <c r="W359" s="315">
        <f>(U360*V360)+(U362*V362)+(U364*V364)</f>
        <v>0</v>
      </c>
      <c r="X359" s="317">
        <f>I359+P359+W359</f>
        <v>0</v>
      </c>
      <c r="Y359" s="50"/>
      <c r="Z359" s="299"/>
      <c r="AA359" s="300"/>
      <c r="AB359" s="300"/>
      <c r="AC359" s="300"/>
      <c r="AD359" s="300"/>
      <c r="AE359" s="300"/>
      <c r="AF359" s="300"/>
      <c r="AG359" s="300"/>
      <c r="AH359" s="300"/>
      <c r="AI359" s="300"/>
      <c r="AJ359" s="300"/>
      <c r="AK359" s="300"/>
      <c r="AM359" s="314"/>
    </row>
    <row r="360" spans="1:39" ht="13" customHeight="1" x14ac:dyDescent="0.25">
      <c r="A360" s="299"/>
      <c r="B360" s="228" t="s">
        <v>101</v>
      </c>
      <c r="C360" s="89">
        <v>0</v>
      </c>
      <c r="D360" s="89">
        <f>ROUND(C360*D359,2)</f>
        <v>0</v>
      </c>
      <c r="E360" s="89">
        <f>ROUND(C360*E359,2)</f>
        <v>0</v>
      </c>
      <c r="F360" s="89">
        <f>ROUND(SUM(C360:E360)*F359,2)</f>
        <v>0</v>
      </c>
      <c r="G360" s="229">
        <f>SUM(C360:F360)</f>
        <v>0</v>
      </c>
      <c r="H360" s="70">
        <v>0</v>
      </c>
      <c r="I360" s="315"/>
      <c r="J360" s="89">
        <v>0</v>
      </c>
      <c r="K360" s="89">
        <f>ROUND(J360*K359,2)</f>
        <v>0</v>
      </c>
      <c r="L360" s="89">
        <f>ROUND(J360*L359,2)</f>
        <v>0</v>
      </c>
      <c r="M360" s="89">
        <f>ROUND(SUM(J360:L360)*M359,2)</f>
        <v>0</v>
      </c>
      <c r="N360" s="229">
        <f>SUM(J360:M360)</f>
        <v>0</v>
      </c>
      <c r="O360" s="70">
        <v>0</v>
      </c>
      <c r="P360" s="315"/>
      <c r="Q360" s="89">
        <v>0</v>
      </c>
      <c r="R360" s="89">
        <f>ROUND(Q360*R359,2)</f>
        <v>0</v>
      </c>
      <c r="S360" s="89">
        <f>ROUND(Q360*S359,2)</f>
        <v>0</v>
      </c>
      <c r="T360" s="89">
        <f>ROUND(SUM(Q360:S360)*T359,2)</f>
        <v>0</v>
      </c>
      <c r="U360" s="229">
        <f t="shared" ref="U360" si="354">SUM(Q360:T360)</f>
        <v>0</v>
      </c>
      <c r="V360" s="70">
        <v>0</v>
      </c>
      <c r="W360" s="315"/>
      <c r="X360" s="317"/>
      <c r="Y360" s="217"/>
      <c r="Z360" s="299"/>
      <c r="AA360" s="318">
        <v>0</v>
      </c>
      <c r="AB360" s="318">
        <v>0</v>
      </c>
      <c r="AC360" s="318">
        <v>0</v>
      </c>
      <c r="AD360" s="318">
        <v>0</v>
      </c>
      <c r="AE360" s="318">
        <f>SUM(AA360:AD364)</f>
        <v>0</v>
      </c>
      <c r="AF360" s="318">
        <v>0</v>
      </c>
      <c r="AG360" s="318">
        <v>0</v>
      </c>
      <c r="AH360" s="318">
        <v>0</v>
      </c>
      <c r="AI360" s="318">
        <f>SUM(AF360:AH364)</f>
        <v>0</v>
      </c>
      <c r="AJ360" s="318">
        <v>0</v>
      </c>
      <c r="AK360" s="301">
        <f>AE360+AI360+AJ360</f>
        <v>0</v>
      </c>
      <c r="AM360" s="317">
        <f>X359+AK360</f>
        <v>0</v>
      </c>
    </row>
    <row r="361" spans="1:39" ht="13" customHeight="1" x14ac:dyDescent="0.2">
      <c r="A361" s="299"/>
      <c r="B361" s="225" t="s">
        <v>100</v>
      </c>
      <c r="C361" s="226"/>
      <c r="D361" s="226">
        <v>0</v>
      </c>
      <c r="E361" s="226">
        <v>0</v>
      </c>
      <c r="F361" s="226">
        <v>0</v>
      </c>
      <c r="G361" s="301"/>
      <c r="H361" s="301"/>
      <c r="I361" s="315"/>
      <c r="J361" s="227" t="s">
        <v>100</v>
      </c>
      <c r="K361" s="226">
        <v>0</v>
      </c>
      <c r="L361" s="226">
        <v>0</v>
      </c>
      <c r="M361" s="226">
        <v>0</v>
      </c>
      <c r="N361" s="301"/>
      <c r="O361" s="301"/>
      <c r="P361" s="315"/>
      <c r="Q361" s="227" t="s">
        <v>100</v>
      </c>
      <c r="R361" s="226">
        <v>0</v>
      </c>
      <c r="S361" s="226">
        <v>0</v>
      </c>
      <c r="T361" s="226">
        <v>0</v>
      </c>
      <c r="U361" s="301"/>
      <c r="V361" s="301"/>
      <c r="W361" s="315"/>
      <c r="X361" s="317"/>
      <c r="Y361" s="217"/>
      <c r="Z361" s="299"/>
      <c r="AA361" s="318"/>
      <c r="AB361" s="318"/>
      <c r="AC361" s="318"/>
      <c r="AD361" s="318"/>
      <c r="AE361" s="318"/>
      <c r="AF361" s="318"/>
      <c r="AG361" s="318"/>
      <c r="AH361" s="318"/>
      <c r="AI361" s="318"/>
      <c r="AJ361" s="318"/>
      <c r="AK361" s="301"/>
      <c r="AM361" s="317"/>
    </row>
    <row r="362" spans="1:39" ht="13" customHeight="1" x14ac:dyDescent="0.25">
      <c r="A362" s="299"/>
      <c r="B362" s="228" t="s">
        <v>102</v>
      </c>
      <c r="C362" s="89">
        <v>0</v>
      </c>
      <c r="D362" s="89">
        <f>ROUND(C362*D361,2)</f>
        <v>0</v>
      </c>
      <c r="E362" s="89">
        <f>ROUND(C362*E361,2)</f>
        <v>0</v>
      </c>
      <c r="F362" s="89">
        <f>ROUND(SUM(C362:E362)*F361,2)</f>
        <v>0</v>
      </c>
      <c r="G362" s="229">
        <f t="shared" ref="G362" si="355">SUM(C362:F362)</f>
        <v>0</v>
      </c>
      <c r="H362" s="70">
        <v>0</v>
      </c>
      <c r="I362" s="315"/>
      <c r="J362" s="89">
        <v>0</v>
      </c>
      <c r="K362" s="89">
        <f>ROUND(J362*K361,2)</f>
        <v>0</v>
      </c>
      <c r="L362" s="89">
        <f>ROUND(J362*L361,2)</f>
        <v>0</v>
      </c>
      <c r="M362" s="89">
        <f>ROUND(SUM(J362:L362)*M361,2)</f>
        <v>0</v>
      </c>
      <c r="N362" s="229">
        <f t="shared" ref="N362" si="356">SUM(J362:M362)</f>
        <v>0</v>
      </c>
      <c r="O362" s="70">
        <v>0</v>
      </c>
      <c r="P362" s="315"/>
      <c r="Q362" s="89">
        <v>0</v>
      </c>
      <c r="R362" s="89">
        <f>ROUND(Q362*R361,2)</f>
        <v>0</v>
      </c>
      <c r="S362" s="89">
        <f>ROUND(Q362*S361,2)</f>
        <v>0</v>
      </c>
      <c r="T362" s="89">
        <f>ROUND(SUM(Q362:S362)*T361,2)</f>
        <v>0</v>
      </c>
      <c r="U362" s="229">
        <f t="shared" ref="U362" si="357">SUM(Q362:T362)</f>
        <v>0</v>
      </c>
      <c r="V362" s="70">
        <v>0</v>
      </c>
      <c r="W362" s="315"/>
      <c r="X362" s="317"/>
      <c r="Y362" s="217"/>
      <c r="Z362" s="299"/>
      <c r="AA362" s="318"/>
      <c r="AB362" s="318"/>
      <c r="AC362" s="318"/>
      <c r="AD362" s="318"/>
      <c r="AE362" s="318"/>
      <c r="AF362" s="318"/>
      <c r="AG362" s="318"/>
      <c r="AH362" s="318"/>
      <c r="AI362" s="318"/>
      <c r="AJ362" s="318"/>
      <c r="AK362" s="301"/>
      <c r="AM362" s="317"/>
    </row>
    <row r="363" spans="1:39" ht="13" customHeight="1" x14ac:dyDescent="0.2">
      <c r="A363" s="299"/>
      <c r="B363" s="225" t="s">
        <v>100</v>
      </c>
      <c r="C363" s="226"/>
      <c r="D363" s="226">
        <v>0</v>
      </c>
      <c r="E363" s="226">
        <v>0</v>
      </c>
      <c r="F363" s="226">
        <v>0</v>
      </c>
      <c r="G363" s="301"/>
      <c r="H363" s="301"/>
      <c r="I363" s="315"/>
      <c r="J363" s="227" t="s">
        <v>100</v>
      </c>
      <c r="K363" s="226">
        <v>0</v>
      </c>
      <c r="L363" s="226">
        <v>0</v>
      </c>
      <c r="M363" s="226">
        <v>0</v>
      </c>
      <c r="N363" s="301"/>
      <c r="O363" s="301"/>
      <c r="P363" s="315"/>
      <c r="Q363" s="227" t="s">
        <v>100</v>
      </c>
      <c r="R363" s="226">
        <v>0</v>
      </c>
      <c r="S363" s="226">
        <v>0</v>
      </c>
      <c r="T363" s="226">
        <v>0</v>
      </c>
      <c r="U363" s="301"/>
      <c r="V363" s="301"/>
      <c r="W363" s="315"/>
      <c r="X363" s="317"/>
      <c r="Y363" s="217"/>
      <c r="Z363" s="299"/>
      <c r="AA363" s="318"/>
      <c r="AB363" s="318"/>
      <c r="AC363" s="318"/>
      <c r="AD363" s="318"/>
      <c r="AE363" s="318"/>
      <c r="AF363" s="318"/>
      <c r="AG363" s="318"/>
      <c r="AH363" s="318"/>
      <c r="AI363" s="318"/>
      <c r="AJ363" s="318"/>
      <c r="AK363" s="301"/>
      <c r="AM363" s="317"/>
    </row>
    <row r="364" spans="1:39" ht="13" customHeight="1" x14ac:dyDescent="0.25">
      <c r="A364" s="299"/>
      <c r="B364" s="228" t="s">
        <v>103</v>
      </c>
      <c r="C364" s="89">
        <v>0</v>
      </c>
      <c r="D364" s="89">
        <f>ROUND(C364*D363,2)</f>
        <v>0</v>
      </c>
      <c r="E364" s="89">
        <f>ROUND(C364*E363,2)</f>
        <v>0</v>
      </c>
      <c r="F364" s="89">
        <f>ROUND(SUM(C364:E364)*F363,2)</f>
        <v>0</v>
      </c>
      <c r="G364" s="229">
        <f t="shared" ref="G364" si="358">SUM(C364:F364)</f>
        <v>0</v>
      </c>
      <c r="H364" s="70">
        <v>0</v>
      </c>
      <c r="I364" s="315"/>
      <c r="J364" s="89">
        <v>0</v>
      </c>
      <c r="K364" s="89">
        <f>ROUND(J364*K363,2)</f>
        <v>0</v>
      </c>
      <c r="L364" s="89">
        <f>ROUND(J364*L363,2)</f>
        <v>0</v>
      </c>
      <c r="M364" s="89">
        <f>ROUND(SUM(J364:L364)*M363,2)</f>
        <v>0</v>
      </c>
      <c r="N364" s="229">
        <f t="shared" ref="N364" si="359">SUM(J364:M364)</f>
        <v>0</v>
      </c>
      <c r="O364" s="70">
        <v>0</v>
      </c>
      <c r="P364" s="315"/>
      <c r="Q364" s="89">
        <v>0</v>
      </c>
      <c r="R364" s="89">
        <f>ROUND(Q364*R363,2)</f>
        <v>0</v>
      </c>
      <c r="S364" s="89">
        <f>ROUND(Q364*S363,2)</f>
        <v>0</v>
      </c>
      <c r="T364" s="89">
        <f>ROUND(SUM(Q364:S364)*T363,2)</f>
        <v>0</v>
      </c>
      <c r="U364" s="229">
        <f t="shared" ref="U364" si="360">SUM(Q364:T364)</f>
        <v>0</v>
      </c>
      <c r="V364" s="70">
        <v>0</v>
      </c>
      <c r="W364" s="315"/>
      <c r="X364" s="317"/>
      <c r="Y364" s="217"/>
      <c r="Z364" s="299"/>
      <c r="AA364" s="318"/>
      <c r="AB364" s="318"/>
      <c r="AC364" s="318"/>
      <c r="AD364" s="318"/>
      <c r="AE364" s="318"/>
      <c r="AF364" s="318"/>
      <c r="AG364" s="318"/>
      <c r="AH364" s="318"/>
      <c r="AI364" s="318"/>
      <c r="AJ364" s="318"/>
      <c r="AK364" s="301"/>
      <c r="AM364" s="317"/>
    </row>
    <row r="365" spans="1:39" ht="13" customHeight="1" x14ac:dyDescent="0.2">
      <c r="A365" s="299" t="s">
        <v>157</v>
      </c>
      <c r="B365" s="300" t="s">
        <v>98</v>
      </c>
      <c r="C365" s="300"/>
      <c r="D365" s="300"/>
      <c r="E365" s="300"/>
      <c r="F365" s="300"/>
      <c r="G365" s="300"/>
      <c r="H365" s="300"/>
      <c r="I365" s="300"/>
      <c r="J365" s="300"/>
      <c r="K365" s="300"/>
      <c r="L365" s="300"/>
      <c r="M365" s="300"/>
      <c r="N365" s="300"/>
      <c r="O365" s="300"/>
      <c r="P365" s="300"/>
      <c r="Q365" s="300"/>
      <c r="R365" s="300"/>
      <c r="S365" s="300"/>
      <c r="T365" s="300"/>
      <c r="U365" s="300"/>
      <c r="V365" s="300"/>
      <c r="W365" s="300"/>
      <c r="X365" s="300"/>
      <c r="Y365" s="218"/>
      <c r="Z365" s="299" t="str">
        <f>$A365</f>
        <v>6.1.2</v>
      </c>
      <c r="AA365" s="300" t="str">
        <f>$B$16</f>
        <v>Description</v>
      </c>
      <c r="AB365" s="300"/>
      <c r="AC365" s="300"/>
      <c r="AD365" s="300"/>
      <c r="AE365" s="300"/>
      <c r="AF365" s="300"/>
      <c r="AG365" s="300"/>
      <c r="AH365" s="300"/>
      <c r="AI365" s="300"/>
      <c r="AJ365" s="300"/>
      <c r="AK365" s="300"/>
      <c r="AM365" s="314" t="str">
        <f>$Z365</f>
        <v>6.1.2</v>
      </c>
    </row>
    <row r="366" spans="1:39" ht="12.75" customHeight="1" x14ac:dyDescent="0.2">
      <c r="A366" s="299"/>
      <c r="B366" s="225" t="s">
        <v>100</v>
      </c>
      <c r="C366" s="226"/>
      <c r="D366" s="226">
        <v>0</v>
      </c>
      <c r="E366" s="226">
        <v>0</v>
      </c>
      <c r="F366" s="226">
        <v>0</v>
      </c>
      <c r="G366" s="301"/>
      <c r="H366" s="301"/>
      <c r="I366" s="315">
        <f>(G367*H367)+(G369*H369)+(G371*H371)</f>
        <v>0</v>
      </c>
      <c r="J366" s="227" t="s">
        <v>100</v>
      </c>
      <c r="K366" s="226">
        <v>0</v>
      </c>
      <c r="L366" s="226">
        <v>0</v>
      </c>
      <c r="M366" s="226">
        <v>0</v>
      </c>
      <c r="N366" s="316"/>
      <c r="O366" s="316"/>
      <c r="P366" s="315">
        <f>(N367*O367)+(N369*O369)+(N371*O371)</f>
        <v>0</v>
      </c>
      <c r="Q366" s="227" t="s">
        <v>100</v>
      </c>
      <c r="R366" s="226">
        <v>0</v>
      </c>
      <c r="S366" s="226">
        <v>0</v>
      </c>
      <c r="T366" s="226">
        <v>0</v>
      </c>
      <c r="U366" s="316"/>
      <c r="V366" s="316"/>
      <c r="W366" s="315">
        <f>(U367*V367)+(U369*V369)+(U371*V371)</f>
        <v>0</v>
      </c>
      <c r="X366" s="317">
        <f>I366+P366+W366</f>
        <v>0</v>
      </c>
      <c r="Y366" s="50"/>
      <c r="Z366" s="299"/>
      <c r="AA366" s="300"/>
      <c r="AB366" s="300"/>
      <c r="AC366" s="300"/>
      <c r="AD366" s="300"/>
      <c r="AE366" s="300"/>
      <c r="AF366" s="300"/>
      <c r="AG366" s="300"/>
      <c r="AH366" s="300"/>
      <c r="AI366" s="300"/>
      <c r="AJ366" s="300"/>
      <c r="AK366" s="300"/>
      <c r="AM366" s="314"/>
    </row>
    <row r="367" spans="1:39" ht="12.75" customHeight="1" x14ac:dyDescent="0.25">
      <c r="A367" s="299"/>
      <c r="B367" s="72" t="s">
        <v>101</v>
      </c>
      <c r="C367" s="89">
        <v>0</v>
      </c>
      <c r="D367" s="89">
        <f>ROUND(C367*D366,2)</f>
        <v>0</v>
      </c>
      <c r="E367" s="89">
        <f>ROUND(C367*E366,2)</f>
        <v>0</v>
      </c>
      <c r="F367" s="89">
        <f>ROUND(SUM(C367:E367)*F366,2)</f>
        <v>0</v>
      </c>
      <c r="G367" s="229">
        <f>SUM(C367:F367)</f>
        <v>0</v>
      </c>
      <c r="H367" s="70">
        <v>0</v>
      </c>
      <c r="I367" s="315"/>
      <c r="J367" s="89">
        <v>0</v>
      </c>
      <c r="K367" s="89">
        <f>ROUND(J367*K366,2)</f>
        <v>0</v>
      </c>
      <c r="L367" s="89">
        <f>ROUND(J367*L366,2)</f>
        <v>0</v>
      </c>
      <c r="M367" s="89">
        <f>ROUND(SUM(J367:L367)*M366,2)</f>
        <v>0</v>
      </c>
      <c r="N367" s="229">
        <f>SUM(J367:M367)</f>
        <v>0</v>
      </c>
      <c r="O367" s="70">
        <v>0</v>
      </c>
      <c r="P367" s="315"/>
      <c r="Q367" s="89">
        <v>0</v>
      </c>
      <c r="R367" s="89">
        <f>ROUND(Q367*R366,2)</f>
        <v>0</v>
      </c>
      <c r="S367" s="89">
        <f>ROUND(Q367*S366,2)</f>
        <v>0</v>
      </c>
      <c r="T367" s="89">
        <f>ROUND(SUM(Q367:S367)*T366,2)</f>
        <v>0</v>
      </c>
      <c r="U367" s="229">
        <f t="shared" ref="U367" si="361">SUM(Q367:T367)</f>
        <v>0</v>
      </c>
      <c r="V367" s="70">
        <v>0</v>
      </c>
      <c r="W367" s="315"/>
      <c r="X367" s="317"/>
      <c r="Y367" s="217"/>
      <c r="Z367" s="299"/>
      <c r="AA367" s="318">
        <v>0</v>
      </c>
      <c r="AB367" s="318">
        <v>0</v>
      </c>
      <c r="AC367" s="318">
        <v>0</v>
      </c>
      <c r="AD367" s="318">
        <v>0</v>
      </c>
      <c r="AE367" s="318">
        <f>SUM(AA367:AD371)</f>
        <v>0</v>
      </c>
      <c r="AF367" s="318">
        <v>0</v>
      </c>
      <c r="AG367" s="318">
        <v>0</v>
      </c>
      <c r="AH367" s="318">
        <v>0</v>
      </c>
      <c r="AI367" s="318">
        <f>SUM(AF367:AH371)</f>
        <v>0</v>
      </c>
      <c r="AJ367" s="318">
        <v>0</v>
      </c>
      <c r="AK367" s="301">
        <f>AE367+AI367+AJ367</f>
        <v>0</v>
      </c>
      <c r="AM367" s="317">
        <f>X366+AK367</f>
        <v>0</v>
      </c>
    </row>
    <row r="368" spans="1:39" ht="12.75" customHeight="1" x14ac:dyDescent="0.2">
      <c r="A368" s="299"/>
      <c r="B368" s="225" t="s">
        <v>100</v>
      </c>
      <c r="C368" s="226"/>
      <c r="D368" s="226">
        <v>0</v>
      </c>
      <c r="E368" s="226">
        <v>0</v>
      </c>
      <c r="F368" s="226">
        <v>0</v>
      </c>
      <c r="G368" s="301"/>
      <c r="H368" s="301"/>
      <c r="I368" s="315"/>
      <c r="J368" s="227" t="s">
        <v>100</v>
      </c>
      <c r="K368" s="226">
        <v>0</v>
      </c>
      <c r="L368" s="226">
        <v>0</v>
      </c>
      <c r="M368" s="226">
        <v>0</v>
      </c>
      <c r="N368" s="301"/>
      <c r="O368" s="301"/>
      <c r="P368" s="315"/>
      <c r="Q368" s="227" t="s">
        <v>100</v>
      </c>
      <c r="R368" s="226">
        <v>0</v>
      </c>
      <c r="S368" s="226">
        <v>0</v>
      </c>
      <c r="T368" s="226">
        <v>0</v>
      </c>
      <c r="U368" s="301"/>
      <c r="V368" s="301"/>
      <c r="W368" s="315"/>
      <c r="X368" s="317"/>
      <c r="Y368" s="217"/>
      <c r="Z368" s="299"/>
      <c r="AA368" s="318"/>
      <c r="AB368" s="318"/>
      <c r="AC368" s="318"/>
      <c r="AD368" s="318"/>
      <c r="AE368" s="318"/>
      <c r="AF368" s="318"/>
      <c r="AG368" s="318"/>
      <c r="AH368" s="318"/>
      <c r="AI368" s="318"/>
      <c r="AJ368" s="318"/>
      <c r="AK368" s="301"/>
      <c r="AM368" s="317"/>
    </row>
    <row r="369" spans="1:39" ht="12.75" customHeight="1" x14ac:dyDescent="0.25">
      <c r="A369" s="299"/>
      <c r="B369" s="72" t="s">
        <v>102</v>
      </c>
      <c r="C369" s="89">
        <v>0</v>
      </c>
      <c r="D369" s="89">
        <f>ROUND(C369*D368,2)</f>
        <v>0</v>
      </c>
      <c r="E369" s="89">
        <f>ROUND(C369*E368,2)</f>
        <v>0</v>
      </c>
      <c r="F369" s="89">
        <f>ROUND(SUM(C369:E369)*F368,2)</f>
        <v>0</v>
      </c>
      <c r="G369" s="229">
        <f t="shared" ref="G369" si="362">SUM(C369:F369)</f>
        <v>0</v>
      </c>
      <c r="H369" s="70">
        <v>0</v>
      </c>
      <c r="I369" s="315"/>
      <c r="J369" s="89">
        <v>0</v>
      </c>
      <c r="K369" s="89">
        <f>ROUND(J369*K368,2)</f>
        <v>0</v>
      </c>
      <c r="L369" s="89">
        <f>ROUND(J369*L368,2)</f>
        <v>0</v>
      </c>
      <c r="M369" s="89">
        <f>ROUND(SUM(J369:L369)*M368,2)</f>
        <v>0</v>
      </c>
      <c r="N369" s="229">
        <f t="shared" ref="N369" si="363">SUM(J369:M369)</f>
        <v>0</v>
      </c>
      <c r="O369" s="70">
        <v>0</v>
      </c>
      <c r="P369" s="315"/>
      <c r="Q369" s="89">
        <v>0</v>
      </c>
      <c r="R369" s="89">
        <f>ROUND(Q369*R368,2)</f>
        <v>0</v>
      </c>
      <c r="S369" s="89">
        <f>ROUND(Q369*S368,2)</f>
        <v>0</v>
      </c>
      <c r="T369" s="89">
        <f>ROUND(SUM(Q369:S369)*T368,2)</f>
        <v>0</v>
      </c>
      <c r="U369" s="229">
        <f t="shared" ref="U369" si="364">SUM(Q369:T369)</f>
        <v>0</v>
      </c>
      <c r="V369" s="70">
        <v>0</v>
      </c>
      <c r="W369" s="315"/>
      <c r="X369" s="317"/>
      <c r="Y369" s="217"/>
      <c r="Z369" s="299"/>
      <c r="AA369" s="318"/>
      <c r="AB369" s="318"/>
      <c r="AC369" s="318"/>
      <c r="AD369" s="318"/>
      <c r="AE369" s="318"/>
      <c r="AF369" s="318"/>
      <c r="AG369" s="318"/>
      <c r="AH369" s="318"/>
      <c r="AI369" s="318"/>
      <c r="AJ369" s="318"/>
      <c r="AK369" s="301"/>
      <c r="AM369" s="317"/>
    </row>
    <row r="370" spans="1:39" ht="12.75" customHeight="1" x14ac:dyDescent="0.2">
      <c r="A370" s="299"/>
      <c r="B370" s="225" t="s">
        <v>100</v>
      </c>
      <c r="C370" s="226"/>
      <c r="D370" s="226">
        <v>0</v>
      </c>
      <c r="E370" s="226">
        <v>0</v>
      </c>
      <c r="F370" s="226">
        <v>0</v>
      </c>
      <c r="G370" s="301"/>
      <c r="H370" s="301"/>
      <c r="I370" s="315"/>
      <c r="J370" s="227" t="s">
        <v>100</v>
      </c>
      <c r="K370" s="226">
        <v>0</v>
      </c>
      <c r="L370" s="226">
        <v>0</v>
      </c>
      <c r="M370" s="226">
        <v>0</v>
      </c>
      <c r="N370" s="301"/>
      <c r="O370" s="301"/>
      <c r="P370" s="315"/>
      <c r="Q370" s="227" t="s">
        <v>100</v>
      </c>
      <c r="R370" s="226">
        <v>0</v>
      </c>
      <c r="S370" s="226">
        <v>0</v>
      </c>
      <c r="T370" s="226">
        <v>0</v>
      </c>
      <c r="U370" s="301"/>
      <c r="V370" s="301"/>
      <c r="W370" s="315"/>
      <c r="X370" s="317"/>
      <c r="Y370" s="217"/>
      <c r="Z370" s="299"/>
      <c r="AA370" s="318"/>
      <c r="AB370" s="318"/>
      <c r="AC370" s="318"/>
      <c r="AD370" s="318"/>
      <c r="AE370" s="318"/>
      <c r="AF370" s="318"/>
      <c r="AG370" s="318"/>
      <c r="AH370" s="318"/>
      <c r="AI370" s="318"/>
      <c r="AJ370" s="318"/>
      <c r="AK370" s="301"/>
      <c r="AM370" s="317"/>
    </row>
    <row r="371" spans="1:39" ht="13" customHeight="1" x14ac:dyDescent="0.25">
      <c r="A371" s="299"/>
      <c r="B371" s="72" t="s">
        <v>103</v>
      </c>
      <c r="C371" s="89">
        <v>0</v>
      </c>
      <c r="D371" s="89">
        <f>ROUND(C371*D370,2)</f>
        <v>0</v>
      </c>
      <c r="E371" s="89">
        <f>ROUND(C371*E370,2)</f>
        <v>0</v>
      </c>
      <c r="F371" s="89">
        <f>ROUND(SUM(C371:E371)*F370,2)</f>
        <v>0</v>
      </c>
      <c r="G371" s="229">
        <f t="shared" ref="G371" si="365">SUM(C371:F371)</f>
        <v>0</v>
      </c>
      <c r="H371" s="70">
        <v>0</v>
      </c>
      <c r="I371" s="315"/>
      <c r="J371" s="89">
        <v>0</v>
      </c>
      <c r="K371" s="89">
        <f>ROUND(J371*K370,2)</f>
        <v>0</v>
      </c>
      <c r="L371" s="89">
        <f>ROUND(J371*L370,2)</f>
        <v>0</v>
      </c>
      <c r="M371" s="89">
        <f>ROUND(SUM(J371:L371)*M370,2)</f>
        <v>0</v>
      </c>
      <c r="N371" s="229">
        <f t="shared" ref="N371" si="366">SUM(J371:M371)</f>
        <v>0</v>
      </c>
      <c r="O371" s="70">
        <v>0</v>
      </c>
      <c r="P371" s="315"/>
      <c r="Q371" s="89">
        <v>0</v>
      </c>
      <c r="R371" s="89">
        <f>ROUND(Q371*R370,2)</f>
        <v>0</v>
      </c>
      <c r="S371" s="89">
        <f>ROUND(Q371*S370,2)</f>
        <v>0</v>
      </c>
      <c r="T371" s="89">
        <f>ROUND(SUM(Q371:S371)*T370,2)</f>
        <v>0</v>
      </c>
      <c r="U371" s="229">
        <f t="shared" ref="U371" si="367">SUM(Q371:T371)</f>
        <v>0</v>
      </c>
      <c r="V371" s="70">
        <v>0</v>
      </c>
      <c r="W371" s="315"/>
      <c r="X371" s="317"/>
      <c r="Y371" s="217"/>
      <c r="Z371" s="299"/>
      <c r="AA371" s="318"/>
      <c r="AB371" s="318"/>
      <c r="AC371" s="318"/>
      <c r="AD371" s="318"/>
      <c r="AE371" s="318"/>
      <c r="AF371" s="318"/>
      <c r="AG371" s="318"/>
      <c r="AH371" s="318"/>
      <c r="AI371" s="318"/>
      <c r="AJ371" s="318"/>
      <c r="AK371" s="301"/>
      <c r="AM371" s="317"/>
    </row>
    <row r="372" spans="1:39" ht="13" customHeight="1" x14ac:dyDescent="0.2">
      <c r="A372" s="299" t="s">
        <v>158</v>
      </c>
      <c r="B372" s="300" t="s">
        <v>98</v>
      </c>
      <c r="C372" s="300"/>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218"/>
      <c r="Z372" s="299" t="str">
        <f>$A372</f>
        <v>6.1.3</v>
      </c>
      <c r="AA372" s="300" t="str">
        <f>$B$9</f>
        <v>Description</v>
      </c>
      <c r="AB372" s="300"/>
      <c r="AC372" s="300"/>
      <c r="AD372" s="300"/>
      <c r="AE372" s="300"/>
      <c r="AF372" s="300"/>
      <c r="AG372" s="300"/>
      <c r="AH372" s="300"/>
      <c r="AI372" s="300"/>
      <c r="AJ372" s="300"/>
      <c r="AK372" s="300"/>
      <c r="AM372" s="314" t="str">
        <f>$Z372</f>
        <v>6.1.3</v>
      </c>
    </row>
    <row r="373" spans="1:39" ht="13" customHeight="1" x14ac:dyDescent="0.2">
      <c r="A373" s="299"/>
      <c r="B373" s="225" t="s">
        <v>100</v>
      </c>
      <c r="C373" s="226"/>
      <c r="D373" s="226">
        <v>0</v>
      </c>
      <c r="E373" s="226">
        <v>0</v>
      </c>
      <c r="F373" s="226">
        <v>0</v>
      </c>
      <c r="G373" s="301"/>
      <c r="H373" s="301"/>
      <c r="I373" s="315">
        <f>(G374*H374)+(G376*H376)+(G378*H378)</f>
        <v>0</v>
      </c>
      <c r="J373" s="227" t="s">
        <v>100</v>
      </c>
      <c r="K373" s="226">
        <v>0</v>
      </c>
      <c r="L373" s="226">
        <v>0</v>
      </c>
      <c r="M373" s="226">
        <v>0</v>
      </c>
      <c r="N373" s="316"/>
      <c r="O373" s="316"/>
      <c r="P373" s="315">
        <f>(N374*O374)+(N376*O376)+(N378*O378)</f>
        <v>0</v>
      </c>
      <c r="Q373" s="227" t="s">
        <v>100</v>
      </c>
      <c r="R373" s="230">
        <v>0</v>
      </c>
      <c r="S373" s="230">
        <v>0</v>
      </c>
      <c r="T373" s="230">
        <v>0</v>
      </c>
      <c r="U373" s="316"/>
      <c r="V373" s="316"/>
      <c r="W373" s="315">
        <f>(U374*V374)+(U376*V376)+(U378*V378)</f>
        <v>0</v>
      </c>
      <c r="X373" s="317">
        <f>I373+P373+W373</f>
        <v>0</v>
      </c>
      <c r="Y373" s="50"/>
      <c r="Z373" s="299"/>
      <c r="AA373" s="300"/>
      <c r="AB373" s="300"/>
      <c r="AC373" s="300"/>
      <c r="AD373" s="300"/>
      <c r="AE373" s="300"/>
      <c r="AF373" s="300"/>
      <c r="AG373" s="300"/>
      <c r="AH373" s="300"/>
      <c r="AI373" s="300"/>
      <c r="AJ373" s="300"/>
      <c r="AK373" s="300"/>
      <c r="AM373" s="314"/>
    </row>
    <row r="374" spans="1:39" ht="13" customHeight="1" x14ac:dyDescent="0.25">
      <c r="A374" s="299"/>
      <c r="B374" s="72" t="s">
        <v>101</v>
      </c>
      <c r="C374" s="89">
        <v>0</v>
      </c>
      <c r="D374" s="89">
        <f>ROUND(C374*D373,2)</f>
        <v>0</v>
      </c>
      <c r="E374" s="89">
        <f>ROUND(C374*E373,2)</f>
        <v>0</v>
      </c>
      <c r="F374" s="89">
        <f>ROUND(SUM(C374:E374)*F373,2)</f>
        <v>0</v>
      </c>
      <c r="G374" s="229">
        <f>SUM(C374:F374)</f>
        <v>0</v>
      </c>
      <c r="H374" s="70">
        <v>0</v>
      </c>
      <c r="I374" s="315"/>
      <c r="J374" s="89">
        <v>0</v>
      </c>
      <c r="K374" s="89">
        <f>ROUND(J374*K373,2)</f>
        <v>0</v>
      </c>
      <c r="L374" s="89">
        <f>ROUND(J374*L373,2)</f>
        <v>0</v>
      </c>
      <c r="M374" s="89">
        <f>ROUND(SUM(J374:L374)*M373,2)</f>
        <v>0</v>
      </c>
      <c r="N374" s="229">
        <f>SUM(J374:M374)</f>
        <v>0</v>
      </c>
      <c r="O374" s="70">
        <v>0</v>
      </c>
      <c r="P374" s="315"/>
      <c r="Q374" s="89">
        <v>0</v>
      </c>
      <c r="R374" s="89">
        <f>ROUND(Q374*R373,2)</f>
        <v>0</v>
      </c>
      <c r="S374" s="89">
        <f>ROUND(Q374*S373,2)</f>
        <v>0</v>
      </c>
      <c r="T374" s="89">
        <f>ROUND(SUM(Q374:S374)*T373,2)</f>
        <v>0</v>
      </c>
      <c r="U374" s="229">
        <f t="shared" ref="U374" si="368">SUM(Q374:T374)</f>
        <v>0</v>
      </c>
      <c r="V374" s="70">
        <v>0</v>
      </c>
      <c r="W374" s="315"/>
      <c r="X374" s="317"/>
      <c r="Y374" s="217"/>
      <c r="Z374" s="299"/>
      <c r="AA374" s="318">
        <v>0</v>
      </c>
      <c r="AB374" s="318">
        <v>0</v>
      </c>
      <c r="AC374" s="318">
        <v>0</v>
      </c>
      <c r="AD374" s="318">
        <v>0</v>
      </c>
      <c r="AE374" s="318">
        <f>SUM(AA374:AD378)</f>
        <v>0</v>
      </c>
      <c r="AF374" s="318">
        <v>0</v>
      </c>
      <c r="AG374" s="318">
        <v>0</v>
      </c>
      <c r="AH374" s="318">
        <v>0</v>
      </c>
      <c r="AI374" s="318">
        <f>SUM(AF374:AH378)</f>
        <v>0</v>
      </c>
      <c r="AJ374" s="318">
        <v>0</v>
      </c>
      <c r="AK374" s="301">
        <f>AE374+AI374+AJ374</f>
        <v>0</v>
      </c>
      <c r="AM374" s="317">
        <f>X373+AK374</f>
        <v>0</v>
      </c>
    </row>
    <row r="375" spans="1:39" ht="13" customHeight="1" x14ac:dyDescent="0.2">
      <c r="A375" s="299"/>
      <c r="B375" s="225" t="s">
        <v>100</v>
      </c>
      <c r="C375" s="226"/>
      <c r="D375" s="226">
        <v>0</v>
      </c>
      <c r="E375" s="226">
        <v>0</v>
      </c>
      <c r="F375" s="226">
        <v>0</v>
      </c>
      <c r="G375" s="301"/>
      <c r="H375" s="301"/>
      <c r="I375" s="315"/>
      <c r="J375" s="227" t="s">
        <v>100</v>
      </c>
      <c r="K375" s="226">
        <v>0</v>
      </c>
      <c r="L375" s="226">
        <v>0</v>
      </c>
      <c r="M375" s="226">
        <v>0</v>
      </c>
      <c r="N375" s="301"/>
      <c r="O375" s="301"/>
      <c r="P375" s="315"/>
      <c r="Q375" s="227" t="s">
        <v>100</v>
      </c>
      <c r="R375" s="226">
        <v>0</v>
      </c>
      <c r="S375" s="226">
        <v>0</v>
      </c>
      <c r="T375" s="226">
        <v>0</v>
      </c>
      <c r="U375" s="301"/>
      <c r="V375" s="301"/>
      <c r="W375" s="315"/>
      <c r="X375" s="317"/>
      <c r="Y375" s="217"/>
      <c r="Z375" s="299"/>
      <c r="AA375" s="318"/>
      <c r="AB375" s="318"/>
      <c r="AC375" s="318"/>
      <c r="AD375" s="318"/>
      <c r="AE375" s="318"/>
      <c r="AF375" s="318"/>
      <c r="AG375" s="318"/>
      <c r="AH375" s="318"/>
      <c r="AI375" s="318"/>
      <c r="AJ375" s="318"/>
      <c r="AK375" s="301"/>
      <c r="AM375" s="317"/>
    </row>
    <row r="376" spans="1:39" ht="13" customHeight="1" x14ac:dyDescent="0.25">
      <c r="A376" s="299"/>
      <c r="B376" s="72" t="s">
        <v>102</v>
      </c>
      <c r="C376" s="89">
        <v>0</v>
      </c>
      <c r="D376" s="89">
        <f>ROUND(C376*D375,2)</f>
        <v>0</v>
      </c>
      <c r="E376" s="89">
        <f>ROUND(C376*E375,2)</f>
        <v>0</v>
      </c>
      <c r="F376" s="89">
        <f>ROUND(SUM(C376:E376)*F375,2)</f>
        <v>0</v>
      </c>
      <c r="G376" s="229">
        <f t="shared" ref="G376" si="369">SUM(C376:F376)</f>
        <v>0</v>
      </c>
      <c r="H376" s="70">
        <v>0</v>
      </c>
      <c r="I376" s="315"/>
      <c r="J376" s="89">
        <v>0</v>
      </c>
      <c r="K376" s="89">
        <f>ROUND(J376*K375,2)</f>
        <v>0</v>
      </c>
      <c r="L376" s="89">
        <f>ROUND(J376*L375,2)</f>
        <v>0</v>
      </c>
      <c r="M376" s="89">
        <f>ROUND(SUM(J376:L376)*M375,2)</f>
        <v>0</v>
      </c>
      <c r="N376" s="229">
        <f t="shared" ref="N376" si="370">SUM(J376:M376)</f>
        <v>0</v>
      </c>
      <c r="O376" s="70">
        <v>0</v>
      </c>
      <c r="P376" s="315"/>
      <c r="Q376" s="89">
        <v>0</v>
      </c>
      <c r="R376" s="89">
        <f>ROUND(Q376*R375,2)</f>
        <v>0</v>
      </c>
      <c r="S376" s="89">
        <f>ROUND(Q376*S375,2)</f>
        <v>0</v>
      </c>
      <c r="T376" s="89">
        <f>ROUND(SUM(Q376:S376)*T375,2)</f>
        <v>0</v>
      </c>
      <c r="U376" s="229">
        <f t="shared" ref="U376" si="371">SUM(Q376:T376)</f>
        <v>0</v>
      </c>
      <c r="V376" s="70">
        <v>0</v>
      </c>
      <c r="W376" s="315"/>
      <c r="X376" s="317"/>
      <c r="Y376" s="217"/>
      <c r="Z376" s="299"/>
      <c r="AA376" s="318"/>
      <c r="AB376" s="318"/>
      <c r="AC376" s="318"/>
      <c r="AD376" s="318"/>
      <c r="AE376" s="318"/>
      <c r="AF376" s="318"/>
      <c r="AG376" s="318"/>
      <c r="AH376" s="318"/>
      <c r="AI376" s="318"/>
      <c r="AJ376" s="318"/>
      <c r="AK376" s="301"/>
      <c r="AM376" s="317"/>
    </row>
    <row r="377" spans="1:39" ht="13" customHeight="1" x14ac:dyDescent="0.2">
      <c r="A377" s="299"/>
      <c r="B377" s="225" t="s">
        <v>100</v>
      </c>
      <c r="C377" s="226"/>
      <c r="D377" s="226">
        <v>0</v>
      </c>
      <c r="E377" s="226">
        <v>0</v>
      </c>
      <c r="F377" s="226">
        <v>0</v>
      </c>
      <c r="G377" s="301"/>
      <c r="H377" s="301"/>
      <c r="I377" s="315"/>
      <c r="J377" s="227" t="s">
        <v>100</v>
      </c>
      <c r="K377" s="226">
        <v>0</v>
      </c>
      <c r="L377" s="226">
        <v>0</v>
      </c>
      <c r="M377" s="226">
        <v>0</v>
      </c>
      <c r="N377" s="301"/>
      <c r="O377" s="301"/>
      <c r="P377" s="315"/>
      <c r="Q377" s="227" t="s">
        <v>100</v>
      </c>
      <c r="R377" s="226">
        <v>0</v>
      </c>
      <c r="S377" s="226">
        <v>0</v>
      </c>
      <c r="T377" s="226">
        <v>0</v>
      </c>
      <c r="U377" s="301"/>
      <c r="V377" s="301"/>
      <c r="W377" s="315"/>
      <c r="X377" s="317"/>
      <c r="Y377" s="217"/>
      <c r="Z377" s="299"/>
      <c r="AA377" s="318"/>
      <c r="AB377" s="318"/>
      <c r="AC377" s="318"/>
      <c r="AD377" s="318"/>
      <c r="AE377" s="318"/>
      <c r="AF377" s="318"/>
      <c r="AG377" s="318"/>
      <c r="AH377" s="318"/>
      <c r="AI377" s="318"/>
      <c r="AJ377" s="318"/>
      <c r="AK377" s="301"/>
      <c r="AM377" s="317"/>
    </row>
    <row r="378" spans="1:39" ht="13" customHeight="1" x14ac:dyDescent="0.25">
      <c r="A378" s="299"/>
      <c r="B378" s="72" t="s">
        <v>103</v>
      </c>
      <c r="C378" s="89">
        <v>0</v>
      </c>
      <c r="D378" s="89">
        <f>ROUND(C378*D377,2)</f>
        <v>0</v>
      </c>
      <c r="E378" s="89">
        <f>ROUND(C378*E377,2)</f>
        <v>0</v>
      </c>
      <c r="F378" s="89">
        <f>ROUND(SUM(C378:E378)*F377,2)</f>
        <v>0</v>
      </c>
      <c r="G378" s="229">
        <f t="shared" ref="G378" si="372">SUM(C378:F378)</f>
        <v>0</v>
      </c>
      <c r="H378" s="70">
        <v>0</v>
      </c>
      <c r="I378" s="315"/>
      <c r="J378" s="89">
        <v>0</v>
      </c>
      <c r="K378" s="89">
        <f>ROUND(J378*K377,2)</f>
        <v>0</v>
      </c>
      <c r="L378" s="89">
        <f>ROUND(J378*L377,2)</f>
        <v>0</v>
      </c>
      <c r="M378" s="89">
        <f>ROUND(SUM(J378:L378)*M377,2)</f>
        <v>0</v>
      </c>
      <c r="N378" s="229">
        <f t="shared" ref="N378" si="373">SUM(J378:M378)</f>
        <v>0</v>
      </c>
      <c r="O378" s="70">
        <v>0</v>
      </c>
      <c r="P378" s="315"/>
      <c r="Q378" s="89">
        <v>0</v>
      </c>
      <c r="R378" s="89">
        <f>ROUND(Q378*R377,2)</f>
        <v>0</v>
      </c>
      <c r="S378" s="89">
        <f>ROUND(Q378*S377,2)</f>
        <v>0</v>
      </c>
      <c r="T378" s="89">
        <f>ROUND(SUM(Q378:S378)*T377,2)</f>
        <v>0</v>
      </c>
      <c r="U378" s="229">
        <f t="shared" ref="U378" si="374">SUM(Q378:T378)</f>
        <v>0</v>
      </c>
      <c r="V378" s="70">
        <v>0</v>
      </c>
      <c r="W378" s="315"/>
      <c r="X378" s="317"/>
      <c r="Y378" s="217"/>
      <c r="Z378" s="299"/>
      <c r="AA378" s="318"/>
      <c r="AB378" s="318"/>
      <c r="AC378" s="318"/>
      <c r="AD378" s="318"/>
      <c r="AE378" s="318"/>
      <c r="AF378" s="318"/>
      <c r="AG378" s="318"/>
      <c r="AH378" s="318"/>
      <c r="AI378" s="318"/>
      <c r="AJ378" s="318"/>
      <c r="AK378" s="301"/>
      <c r="AM378" s="317"/>
    </row>
    <row r="379" spans="1:39" ht="22.5" customHeight="1" x14ac:dyDescent="0.2">
      <c r="A379" s="78">
        <v>6.2</v>
      </c>
      <c r="B379" s="319" t="s">
        <v>98</v>
      </c>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218"/>
      <c r="Z379" s="78">
        <f>$A379</f>
        <v>6.2</v>
      </c>
      <c r="AA379" s="319" t="str">
        <f>$B$30</f>
        <v>Description</v>
      </c>
      <c r="AB379" s="319"/>
      <c r="AC379" s="319"/>
      <c r="AD379" s="319"/>
      <c r="AE379" s="319"/>
      <c r="AF379" s="319"/>
      <c r="AG379" s="319"/>
      <c r="AH379" s="319"/>
      <c r="AI379" s="319"/>
      <c r="AJ379" s="319"/>
      <c r="AK379" s="319"/>
      <c r="AM379" s="78">
        <f>$Z379</f>
        <v>6.2</v>
      </c>
    </row>
    <row r="380" spans="1:39" ht="13" customHeight="1" x14ac:dyDescent="0.2">
      <c r="A380" s="299" t="s">
        <v>159</v>
      </c>
      <c r="B380" s="300" t="s">
        <v>98</v>
      </c>
      <c r="C380" s="300"/>
      <c r="D380" s="300"/>
      <c r="E380" s="300"/>
      <c r="F380" s="300"/>
      <c r="G380" s="300"/>
      <c r="H380" s="300"/>
      <c r="I380" s="300"/>
      <c r="J380" s="300"/>
      <c r="K380" s="300"/>
      <c r="L380" s="300"/>
      <c r="M380" s="300"/>
      <c r="N380" s="300"/>
      <c r="O380" s="300"/>
      <c r="P380" s="300"/>
      <c r="Q380" s="300"/>
      <c r="R380" s="300"/>
      <c r="S380" s="300"/>
      <c r="T380" s="300"/>
      <c r="U380" s="300"/>
      <c r="V380" s="300"/>
      <c r="W380" s="300"/>
      <c r="X380" s="300"/>
      <c r="Y380" s="77"/>
      <c r="Z380" s="299" t="str">
        <f>$A380</f>
        <v>6.2.1</v>
      </c>
      <c r="AA380" s="300" t="str">
        <f>$B$9</f>
        <v>Description</v>
      </c>
      <c r="AB380" s="300"/>
      <c r="AC380" s="300"/>
      <c r="AD380" s="300"/>
      <c r="AE380" s="300"/>
      <c r="AF380" s="300"/>
      <c r="AG380" s="300"/>
      <c r="AH380" s="300"/>
      <c r="AI380" s="300"/>
      <c r="AJ380" s="300"/>
      <c r="AK380" s="300"/>
      <c r="AM380" s="314" t="str">
        <f>$Z380</f>
        <v>6.2.1</v>
      </c>
    </row>
    <row r="381" spans="1:39" ht="13" customHeight="1" x14ac:dyDescent="0.2">
      <c r="A381" s="299"/>
      <c r="B381" s="225" t="s">
        <v>100</v>
      </c>
      <c r="C381" s="226"/>
      <c r="D381" s="226">
        <v>0</v>
      </c>
      <c r="E381" s="226">
        <v>0</v>
      </c>
      <c r="F381" s="226">
        <v>0</v>
      </c>
      <c r="G381" s="301"/>
      <c r="H381" s="301"/>
      <c r="I381" s="315">
        <f>(G382*H382)+(G384*H384)+(G386*H386)</f>
        <v>0</v>
      </c>
      <c r="J381" s="227" t="s">
        <v>100</v>
      </c>
      <c r="K381" s="226">
        <v>0</v>
      </c>
      <c r="L381" s="226">
        <v>0</v>
      </c>
      <c r="M381" s="226">
        <v>0</v>
      </c>
      <c r="N381" s="316"/>
      <c r="O381" s="316"/>
      <c r="P381" s="315">
        <f>(N382*O382)+(N384*O384)+(N386*O386)</f>
        <v>0</v>
      </c>
      <c r="Q381" s="227" t="s">
        <v>100</v>
      </c>
      <c r="R381" s="226">
        <v>0</v>
      </c>
      <c r="S381" s="226">
        <v>0</v>
      </c>
      <c r="T381" s="226">
        <v>0</v>
      </c>
      <c r="U381" s="316"/>
      <c r="V381" s="316"/>
      <c r="W381" s="315">
        <f>(U382*V382)+(U384*V384)+(U386*V386)</f>
        <v>0</v>
      </c>
      <c r="X381" s="317">
        <f>I381+P381+W381</f>
        <v>0</v>
      </c>
      <c r="Y381" s="50"/>
      <c r="Z381" s="299"/>
      <c r="AA381" s="300"/>
      <c r="AB381" s="300"/>
      <c r="AC381" s="300"/>
      <c r="AD381" s="300"/>
      <c r="AE381" s="300"/>
      <c r="AF381" s="300"/>
      <c r="AG381" s="300"/>
      <c r="AH381" s="300"/>
      <c r="AI381" s="300"/>
      <c r="AJ381" s="300"/>
      <c r="AK381" s="300"/>
      <c r="AM381" s="314"/>
    </row>
    <row r="382" spans="1:39" ht="13" customHeight="1" x14ac:dyDescent="0.25">
      <c r="A382" s="299"/>
      <c r="B382" s="228" t="s">
        <v>101</v>
      </c>
      <c r="C382" s="89">
        <v>0</v>
      </c>
      <c r="D382" s="89">
        <f>ROUND(C382*D381,2)</f>
        <v>0</v>
      </c>
      <c r="E382" s="89">
        <f>ROUND(C382*E381,2)</f>
        <v>0</v>
      </c>
      <c r="F382" s="89">
        <f>ROUND(SUM(C382:E382)*F381,2)</f>
        <v>0</v>
      </c>
      <c r="G382" s="229">
        <f>SUM(C382:F382)</f>
        <v>0</v>
      </c>
      <c r="H382" s="70">
        <v>0</v>
      </c>
      <c r="I382" s="315"/>
      <c r="J382" s="89">
        <v>0</v>
      </c>
      <c r="K382" s="89">
        <f>ROUND(J382*K381,2)</f>
        <v>0</v>
      </c>
      <c r="L382" s="89">
        <f>ROUND(J382*L381,2)</f>
        <v>0</v>
      </c>
      <c r="M382" s="89">
        <f>ROUND(SUM(J382:L382)*M381,2)</f>
        <v>0</v>
      </c>
      <c r="N382" s="229">
        <f>SUM(J382:M382)</f>
        <v>0</v>
      </c>
      <c r="O382" s="70">
        <v>0</v>
      </c>
      <c r="P382" s="315"/>
      <c r="Q382" s="89">
        <v>0</v>
      </c>
      <c r="R382" s="89">
        <f>ROUND(Q382*R381,2)</f>
        <v>0</v>
      </c>
      <c r="S382" s="89">
        <f>ROUND(Q382*S381,2)</f>
        <v>0</v>
      </c>
      <c r="T382" s="89">
        <f>ROUND(SUM(Q382:S382)*T381,2)</f>
        <v>0</v>
      </c>
      <c r="U382" s="229">
        <f t="shared" ref="U382" si="375">SUM(Q382:T382)</f>
        <v>0</v>
      </c>
      <c r="V382" s="70">
        <v>0</v>
      </c>
      <c r="W382" s="315"/>
      <c r="X382" s="317"/>
      <c r="Y382" s="217"/>
      <c r="Z382" s="299"/>
      <c r="AA382" s="318">
        <v>0</v>
      </c>
      <c r="AB382" s="318">
        <v>0</v>
      </c>
      <c r="AC382" s="318">
        <v>0</v>
      </c>
      <c r="AD382" s="318">
        <v>0</v>
      </c>
      <c r="AE382" s="318">
        <f>SUM(AA382:AD386)</f>
        <v>0</v>
      </c>
      <c r="AF382" s="318">
        <v>0</v>
      </c>
      <c r="AG382" s="318">
        <v>0</v>
      </c>
      <c r="AH382" s="318">
        <v>0</v>
      </c>
      <c r="AI382" s="318">
        <f>SUM(AF382:AH386)</f>
        <v>0</v>
      </c>
      <c r="AJ382" s="318">
        <v>0</v>
      </c>
      <c r="AK382" s="301">
        <f>AE382+AI382+AJ382</f>
        <v>0</v>
      </c>
      <c r="AM382" s="317">
        <f>X381+AK382</f>
        <v>0</v>
      </c>
    </row>
    <row r="383" spans="1:39" ht="13" customHeight="1" x14ac:dyDescent="0.2">
      <c r="A383" s="299"/>
      <c r="B383" s="225" t="s">
        <v>100</v>
      </c>
      <c r="C383" s="226"/>
      <c r="D383" s="226">
        <v>0</v>
      </c>
      <c r="E383" s="226">
        <v>0</v>
      </c>
      <c r="F383" s="226">
        <v>0</v>
      </c>
      <c r="G383" s="301"/>
      <c r="H383" s="301"/>
      <c r="I383" s="315"/>
      <c r="J383" s="227" t="s">
        <v>100</v>
      </c>
      <c r="K383" s="226">
        <v>0</v>
      </c>
      <c r="L383" s="226">
        <v>0</v>
      </c>
      <c r="M383" s="226">
        <v>0</v>
      </c>
      <c r="N383" s="301"/>
      <c r="O383" s="301"/>
      <c r="P383" s="315"/>
      <c r="Q383" s="227" t="s">
        <v>100</v>
      </c>
      <c r="R383" s="226">
        <v>0</v>
      </c>
      <c r="S383" s="226">
        <v>0</v>
      </c>
      <c r="T383" s="226">
        <v>0</v>
      </c>
      <c r="U383" s="301"/>
      <c r="V383" s="301"/>
      <c r="W383" s="315"/>
      <c r="X383" s="317"/>
      <c r="Y383" s="217"/>
      <c r="Z383" s="299"/>
      <c r="AA383" s="318"/>
      <c r="AB383" s="318"/>
      <c r="AC383" s="318"/>
      <c r="AD383" s="318"/>
      <c r="AE383" s="318"/>
      <c r="AF383" s="318"/>
      <c r="AG383" s="318"/>
      <c r="AH383" s="318"/>
      <c r="AI383" s="318"/>
      <c r="AJ383" s="318"/>
      <c r="AK383" s="301"/>
      <c r="AM383" s="317"/>
    </row>
    <row r="384" spans="1:39" ht="13" customHeight="1" x14ac:dyDescent="0.25">
      <c r="A384" s="299"/>
      <c r="B384" s="228" t="s">
        <v>102</v>
      </c>
      <c r="C384" s="89">
        <v>0</v>
      </c>
      <c r="D384" s="89">
        <f>ROUND(C384*D383,2)</f>
        <v>0</v>
      </c>
      <c r="E384" s="89">
        <f>ROUND(C384*E383,2)</f>
        <v>0</v>
      </c>
      <c r="F384" s="89">
        <f>ROUND(SUM(C384:E384)*F383,2)</f>
        <v>0</v>
      </c>
      <c r="G384" s="229">
        <f t="shared" ref="G384" si="376">SUM(C384:F384)</f>
        <v>0</v>
      </c>
      <c r="H384" s="70">
        <v>0</v>
      </c>
      <c r="I384" s="315"/>
      <c r="J384" s="89">
        <v>0</v>
      </c>
      <c r="K384" s="89">
        <f>ROUND(J384*K383,2)</f>
        <v>0</v>
      </c>
      <c r="L384" s="89">
        <f>ROUND(J384*L383,2)</f>
        <v>0</v>
      </c>
      <c r="M384" s="89">
        <f>ROUND(SUM(J384:L384)*M383,2)</f>
        <v>0</v>
      </c>
      <c r="N384" s="229">
        <f t="shared" ref="N384" si="377">SUM(J384:M384)</f>
        <v>0</v>
      </c>
      <c r="O384" s="70">
        <v>0</v>
      </c>
      <c r="P384" s="315"/>
      <c r="Q384" s="89">
        <v>0</v>
      </c>
      <c r="R384" s="89">
        <f>ROUND(Q384*R383,2)</f>
        <v>0</v>
      </c>
      <c r="S384" s="89">
        <f>ROUND(Q384*S383,2)</f>
        <v>0</v>
      </c>
      <c r="T384" s="89">
        <f>ROUND(SUM(Q384:S384)*T383,2)</f>
        <v>0</v>
      </c>
      <c r="U384" s="229">
        <f t="shared" ref="U384" si="378">SUM(Q384:T384)</f>
        <v>0</v>
      </c>
      <c r="V384" s="70">
        <v>0</v>
      </c>
      <c r="W384" s="315"/>
      <c r="X384" s="317"/>
      <c r="Y384" s="217"/>
      <c r="Z384" s="299"/>
      <c r="AA384" s="318"/>
      <c r="AB384" s="318"/>
      <c r="AC384" s="318"/>
      <c r="AD384" s="318"/>
      <c r="AE384" s="318"/>
      <c r="AF384" s="318"/>
      <c r="AG384" s="318"/>
      <c r="AH384" s="318"/>
      <c r="AI384" s="318"/>
      <c r="AJ384" s="318"/>
      <c r="AK384" s="301"/>
      <c r="AM384" s="317"/>
    </row>
    <row r="385" spans="1:39" ht="13" customHeight="1" x14ac:dyDescent="0.2">
      <c r="A385" s="299"/>
      <c r="B385" s="225" t="s">
        <v>100</v>
      </c>
      <c r="C385" s="226"/>
      <c r="D385" s="226">
        <v>0</v>
      </c>
      <c r="E385" s="226">
        <v>0</v>
      </c>
      <c r="F385" s="226">
        <v>0</v>
      </c>
      <c r="G385" s="301"/>
      <c r="H385" s="301"/>
      <c r="I385" s="315"/>
      <c r="J385" s="227" t="s">
        <v>100</v>
      </c>
      <c r="K385" s="226">
        <v>0</v>
      </c>
      <c r="L385" s="226">
        <v>0</v>
      </c>
      <c r="M385" s="226">
        <v>0</v>
      </c>
      <c r="N385" s="301"/>
      <c r="O385" s="301"/>
      <c r="P385" s="315"/>
      <c r="Q385" s="227" t="s">
        <v>100</v>
      </c>
      <c r="R385" s="226">
        <v>0</v>
      </c>
      <c r="S385" s="226">
        <v>0</v>
      </c>
      <c r="T385" s="226">
        <v>0</v>
      </c>
      <c r="U385" s="301"/>
      <c r="V385" s="301"/>
      <c r="W385" s="315"/>
      <c r="X385" s="317"/>
      <c r="Y385" s="217"/>
      <c r="Z385" s="299"/>
      <c r="AA385" s="318"/>
      <c r="AB385" s="318"/>
      <c r="AC385" s="318"/>
      <c r="AD385" s="318"/>
      <c r="AE385" s="318"/>
      <c r="AF385" s="318"/>
      <c r="AG385" s="318"/>
      <c r="AH385" s="318"/>
      <c r="AI385" s="318"/>
      <c r="AJ385" s="318"/>
      <c r="AK385" s="301"/>
      <c r="AM385" s="317"/>
    </row>
    <row r="386" spans="1:39" ht="13" customHeight="1" x14ac:dyDescent="0.25">
      <c r="A386" s="299"/>
      <c r="B386" s="228" t="s">
        <v>103</v>
      </c>
      <c r="C386" s="89">
        <v>0</v>
      </c>
      <c r="D386" s="89">
        <f>ROUND(C386*D385,2)</f>
        <v>0</v>
      </c>
      <c r="E386" s="89">
        <f>ROUND(C386*E385,2)</f>
        <v>0</v>
      </c>
      <c r="F386" s="89">
        <f>ROUND(SUM(C386:E386)*F385,2)</f>
        <v>0</v>
      </c>
      <c r="G386" s="229">
        <f t="shared" ref="G386" si="379">SUM(C386:F386)</f>
        <v>0</v>
      </c>
      <c r="H386" s="70">
        <v>0</v>
      </c>
      <c r="I386" s="315"/>
      <c r="J386" s="89">
        <v>0</v>
      </c>
      <c r="K386" s="89">
        <f>ROUND(J386*K385,2)</f>
        <v>0</v>
      </c>
      <c r="L386" s="89">
        <f>ROUND(J386*L385,2)</f>
        <v>0</v>
      </c>
      <c r="M386" s="89">
        <f>ROUND(SUM(J386:L386)*M385,2)</f>
        <v>0</v>
      </c>
      <c r="N386" s="229">
        <f t="shared" ref="N386" si="380">SUM(J386:M386)</f>
        <v>0</v>
      </c>
      <c r="O386" s="70">
        <v>0</v>
      </c>
      <c r="P386" s="315"/>
      <c r="Q386" s="89">
        <v>0</v>
      </c>
      <c r="R386" s="89">
        <f>ROUND(Q386*R385,2)</f>
        <v>0</v>
      </c>
      <c r="S386" s="89">
        <f>ROUND(Q386*S385,2)</f>
        <v>0</v>
      </c>
      <c r="T386" s="89">
        <f>ROUND(SUM(Q386:S386)*T385,2)</f>
        <v>0</v>
      </c>
      <c r="U386" s="229">
        <f t="shared" ref="U386" si="381">SUM(Q386:T386)</f>
        <v>0</v>
      </c>
      <c r="V386" s="70">
        <v>0</v>
      </c>
      <c r="W386" s="315"/>
      <c r="X386" s="317"/>
      <c r="Y386" s="217"/>
      <c r="Z386" s="299"/>
      <c r="AA386" s="318"/>
      <c r="AB386" s="318"/>
      <c r="AC386" s="318"/>
      <c r="AD386" s="318"/>
      <c r="AE386" s="318"/>
      <c r="AF386" s="318"/>
      <c r="AG386" s="318"/>
      <c r="AH386" s="318"/>
      <c r="AI386" s="318"/>
      <c r="AJ386" s="318"/>
      <c r="AK386" s="301"/>
      <c r="AM386" s="317"/>
    </row>
    <row r="387" spans="1:39" ht="13" customHeight="1" x14ac:dyDescent="0.2">
      <c r="A387" s="299" t="s">
        <v>160</v>
      </c>
      <c r="B387" s="300" t="s">
        <v>98</v>
      </c>
      <c r="C387" s="300"/>
      <c r="D387" s="300"/>
      <c r="E387" s="300"/>
      <c r="F387" s="300"/>
      <c r="G387" s="300"/>
      <c r="H387" s="300"/>
      <c r="I387" s="300"/>
      <c r="J387" s="300"/>
      <c r="K387" s="300"/>
      <c r="L387" s="300"/>
      <c r="M387" s="300"/>
      <c r="N387" s="300"/>
      <c r="O387" s="300"/>
      <c r="P387" s="300"/>
      <c r="Q387" s="300"/>
      <c r="R387" s="300"/>
      <c r="S387" s="300"/>
      <c r="T387" s="300"/>
      <c r="U387" s="300"/>
      <c r="V387" s="300"/>
      <c r="W387" s="300"/>
      <c r="X387" s="300"/>
      <c r="Y387" s="218"/>
      <c r="Z387" s="299" t="str">
        <f>$A387</f>
        <v>6.2.2</v>
      </c>
      <c r="AA387" s="300" t="str">
        <f>$B$16</f>
        <v>Description</v>
      </c>
      <c r="AB387" s="300"/>
      <c r="AC387" s="300"/>
      <c r="AD387" s="300"/>
      <c r="AE387" s="300"/>
      <c r="AF387" s="300"/>
      <c r="AG387" s="300"/>
      <c r="AH387" s="300"/>
      <c r="AI387" s="300"/>
      <c r="AJ387" s="300"/>
      <c r="AK387" s="300"/>
      <c r="AM387" s="314" t="str">
        <f>$Z387</f>
        <v>6.2.2</v>
      </c>
    </row>
    <row r="388" spans="1:39" ht="12.75" customHeight="1" x14ac:dyDescent="0.2">
      <c r="A388" s="299"/>
      <c r="B388" s="225" t="s">
        <v>100</v>
      </c>
      <c r="C388" s="226"/>
      <c r="D388" s="226">
        <v>0</v>
      </c>
      <c r="E388" s="226">
        <v>0</v>
      </c>
      <c r="F388" s="226">
        <v>0</v>
      </c>
      <c r="G388" s="301"/>
      <c r="H388" s="301"/>
      <c r="I388" s="315">
        <f>(G389*H389)+(G391*H391)+(G393*H393)</f>
        <v>0</v>
      </c>
      <c r="J388" s="227" t="s">
        <v>100</v>
      </c>
      <c r="K388" s="226">
        <v>0</v>
      </c>
      <c r="L388" s="226">
        <v>0</v>
      </c>
      <c r="M388" s="226">
        <v>0</v>
      </c>
      <c r="N388" s="316"/>
      <c r="O388" s="316"/>
      <c r="P388" s="315">
        <f>(N389*O389)+(N391*O391)+(N393*O393)</f>
        <v>0</v>
      </c>
      <c r="Q388" s="227" t="s">
        <v>100</v>
      </c>
      <c r="R388" s="226">
        <v>0</v>
      </c>
      <c r="S388" s="226">
        <v>0</v>
      </c>
      <c r="T388" s="226">
        <v>0</v>
      </c>
      <c r="U388" s="316"/>
      <c r="V388" s="316"/>
      <c r="W388" s="315">
        <f>(U389*V389)+(U391*V391)+(U393*V393)</f>
        <v>0</v>
      </c>
      <c r="X388" s="317">
        <f>I388+P388+W388</f>
        <v>0</v>
      </c>
      <c r="Y388" s="50"/>
      <c r="Z388" s="299"/>
      <c r="AA388" s="300"/>
      <c r="AB388" s="300"/>
      <c r="AC388" s="300"/>
      <c r="AD388" s="300"/>
      <c r="AE388" s="300"/>
      <c r="AF388" s="300"/>
      <c r="AG388" s="300"/>
      <c r="AH388" s="300"/>
      <c r="AI388" s="300"/>
      <c r="AJ388" s="300"/>
      <c r="AK388" s="300"/>
      <c r="AM388" s="314"/>
    </row>
    <row r="389" spans="1:39" ht="12.75" customHeight="1" x14ac:dyDescent="0.25">
      <c r="A389" s="299"/>
      <c r="B389" s="72" t="s">
        <v>101</v>
      </c>
      <c r="C389" s="89">
        <v>0</v>
      </c>
      <c r="D389" s="89">
        <f>ROUND(C389*D388,2)</f>
        <v>0</v>
      </c>
      <c r="E389" s="89">
        <f>ROUND(C389*E388,2)</f>
        <v>0</v>
      </c>
      <c r="F389" s="89">
        <f>ROUND(SUM(C389:E389)*F388,2)</f>
        <v>0</v>
      </c>
      <c r="G389" s="229">
        <f>SUM(C389:F389)</f>
        <v>0</v>
      </c>
      <c r="H389" s="70">
        <v>0</v>
      </c>
      <c r="I389" s="315"/>
      <c r="J389" s="89">
        <v>0</v>
      </c>
      <c r="K389" s="89">
        <f>ROUND(J389*K388,2)</f>
        <v>0</v>
      </c>
      <c r="L389" s="89">
        <f>ROUND(J389*L388,2)</f>
        <v>0</v>
      </c>
      <c r="M389" s="89">
        <f>ROUND(SUM(J389:L389)*M388,2)</f>
        <v>0</v>
      </c>
      <c r="N389" s="229">
        <f>SUM(J389:M389)</f>
        <v>0</v>
      </c>
      <c r="O389" s="70">
        <v>0</v>
      </c>
      <c r="P389" s="315"/>
      <c r="Q389" s="89">
        <v>0</v>
      </c>
      <c r="R389" s="89">
        <f>ROUND(Q389*R388,2)</f>
        <v>0</v>
      </c>
      <c r="S389" s="89">
        <f>ROUND(Q389*S388,2)</f>
        <v>0</v>
      </c>
      <c r="T389" s="89">
        <f>ROUND(SUM(Q389:S389)*T388,2)</f>
        <v>0</v>
      </c>
      <c r="U389" s="229">
        <f t="shared" ref="U389" si="382">SUM(Q389:T389)</f>
        <v>0</v>
      </c>
      <c r="V389" s="70">
        <v>0</v>
      </c>
      <c r="W389" s="315"/>
      <c r="X389" s="317"/>
      <c r="Y389" s="217"/>
      <c r="Z389" s="299"/>
      <c r="AA389" s="318">
        <v>0</v>
      </c>
      <c r="AB389" s="318">
        <v>0</v>
      </c>
      <c r="AC389" s="318">
        <v>0</v>
      </c>
      <c r="AD389" s="318">
        <v>0</v>
      </c>
      <c r="AE389" s="318">
        <f>SUM(AA389:AD393)</f>
        <v>0</v>
      </c>
      <c r="AF389" s="318">
        <v>0</v>
      </c>
      <c r="AG389" s="318">
        <v>0</v>
      </c>
      <c r="AH389" s="318">
        <v>0</v>
      </c>
      <c r="AI389" s="318">
        <f>SUM(AF389:AH393)</f>
        <v>0</v>
      </c>
      <c r="AJ389" s="318">
        <v>0</v>
      </c>
      <c r="AK389" s="301">
        <f>AE389+AI389+AJ389</f>
        <v>0</v>
      </c>
      <c r="AM389" s="317">
        <f>X388+AK389</f>
        <v>0</v>
      </c>
    </row>
    <row r="390" spans="1:39" ht="12.75" customHeight="1" x14ac:dyDescent="0.2">
      <c r="A390" s="299"/>
      <c r="B390" s="225" t="s">
        <v>100</v>
      </c>
      <c r="C390" s="226"/>
      <c r="D390" s="226">
        <v>0</v>
      </c>
      <c r="E390" s="226">
        <v>0</v>
      </c>
      <c r="F390" s="226">
        <v>0</v>
      </c>
      <c r="G390" s="301"/>
      <c r="H390" s="301"/>
      <c r="I390" s="315"/>
      <c r="J390" s="227" t="s">
        <v>100</v>
      </c>
      <c r="K390" s="226">
        <v>0</v>
      </c>
      <c r="L390" s="226">
        <v>0</v>
      </c>
      <c r="M390" s="226">
        <v>0</v>
      </c>
      <c r="N390" s="301"/>
      <c r="O390" s="301"/>
      <c r="P390" s="315"/>
      <c r="Q390" s="227" t="s">
        <v>100</v>
      </c>
      <c r="R390" s="226">
        <v>0</v>
      </c>
      <c r="S390" s="226">
        <v>0</v>
      </c>
      <c r="T390" s="226">
        <v>0</v>
      </c>
      <c r="U390" s="301"/>
      <c r="V390" s="301"/>
      <c r="W390" s="315"/>
      <c r="X390" s="317"/>
      <c r="Y390" s="217"/>
      <c r="Z390" s="299"/>
      <c r="AA390" s="318"/>
      <c r="AB390" s="318"/>
      <c r="AC390" s="318"/>
      <c r="AD390" s="318"/>
      <c r="AE390" s="318"/>
      <c r="AF390" s="318"/>
      <c r="AG390" s="318"/>
      <c r="AH390" s="318"/>
      <c r="AI390" s="318"/>
      <c r="AJ390" s="318"/>
      <c r="AK390" s="301"/>
      <c r="AM390" s="317"/>
    </row>
    <row r="391" spans="1:39" ht="12.75" customHeight="1" x14ac:dyDescent="0.25">
      <c r="A391" s="299"/>
      <c r="B391" s="72" t="s">
        <v>102</v>
      </c>
      <c r="C391" s="89">
        <v>0</v>
      </c>
      <c r="D391" s="89">
        <f>ROUND(C391*D390,2)</f>
        <v>0</v>
      </c>
      <c r="E391" s="89">
        <f>ROUND(C391*E390,2)</f>
        <v>0</v>
      </c>
      <c r="F391" s="89">
        <f>ROUND(SUM(C391:E391)*F390,2)</f>
        <v>0</v>
      </c>
      <c r="G391" s="229">
        <f t="shared" ref="G391" si="383">SUM(C391:F391)</f>
        <v>0</v>
      </c>
      <c r="H391" s="70">
        <v>0</v>
      </c>
      <c r="I391" s="315"/>
      <c r="J391" s="89">
        <v>0</v>
      </c>
      <c r="K391" s="89">
        <f>ROUND(J391*K390,2)</f>
        <v>0</v>
      </c>
      <c r="L391" s="89">
        <f>ROUND(J391*L390,2)</f>
        <v>0</v>
      </c>
      <c r="M391" s="89">
        <f>ROUND(SUM(J391:L391)*M390,2)</f>
        <v>0</v>
      </c>
      <c r="N391" s="229">
        <f t="shared" ref="N391" si="384">SUM(J391:M391)</f>
        <v>0</v>
      </c>
      <c r="O391" s="70">
        <v>0</v>
      </c>
      <c r="P391" s="315"/>
      <c r="Q391" s="89">
        <v>0</v>
      </c>
      <c r="R391" s="89">
        <f>ROUND(Q391*R390,2)</f>
        <v>0</v>
      </c>
      <c r="S391" s="89">
        <f>ROUND(Q391*S390,2)</f>
        <v>0</v>
      </c>
      <c r="T391" s="89">
        <f>ROUND(SUM(Q391:S391)*T390,2)</f>
        <v>0</v>
      </c>
      <c r="U391" s="229">
        <f t="shared" ref="U391" si="385">SUM(Q391:T391)</f>
        <v>0</v>
      </c>
      <c r="V391" s="70">
        <v>0</v>
      </c>
      <c r="W391" s="315"/>
      <c r="X391" s="317"/>
      <c r="Y391" s="217"/>
      <c r="Z391" s="299"/>
      <c r="AA391" s="318"/>
      <c r="AB391" s="318"/>
      <c r="AC391" s="318"/>
      <c r="AD391" s="318"/>
      <c r="AE391" s="318"/>
      <c r="AF391" s="318"/>
      <c r="AG391" s="318"/>
      <c r="AH391" s="318"/>
      <c r="AI391" s="318"/>
      <c r="AJ391" s="318"/>
      <c r="AK391" s="301"/>
      <c r="AM391" s="317"/>
    </row>
    <row r="392" spans="1:39" ht="12.75" customHeight="1" x14ac:dyDescent="0.2">
      <c r="A392" s="299"/>
      <c r="B392" s="225" t="s">
        <v>100</v>
      </c>
      <c r="C392" s="226"/>
      <c r="D392" s="226">
        <v>0</v>
      </c>
      <c r="E392" s="226">
        <v>0</v>
      </c>
      <c r="F392" s="226">
        <v>0</v>
      </c>
      <c r="G392" s="301"/>
      <c r="H392" s="301"/>
      <c r="I392" s="315"/>
      <c r="J392" s="227" t="s">
        <v>100</v>
      </c>
      <c r="K392" s="226">
        <v>0</v>
      </c>
      <c r="L392" s="226">
        <v>0</v>
      </c>
      <c r="M392" s="226">
        <v>0</v>
      </c>
      <c r="N392" s="301"/>
      <c r="O392" s="301"/>
      <c r="P392" s="315"/>
      <c r="Q392" s="227" t="s">
        <v>100</v>
      </c>
      <c r="R392" s="226">
        <v>0</v>
      </c>
      <c r="S392" s="226">
        <v>0</v>
      </c>
      <c r="T392" s="226">
        <v>0</v>
      </c>
      <c r="U392" s="301"/>
      <c r="V392" s="301"/>
      <c r="W392" s="315"/>
      <c r="X392" s="317"/>
      <c r="Y392" s="217"/>
      <c r="Z392" s="299"/>
      <c r="AA392" s="318"/>
      <c r="AB392" s="318"/>
      <c r="AC392" s="318"/>
      <c r="AD392" s="318"/>
      <c r="AE392" s="318"/>
      <c r="AF392" s="318"/>
      <c r="AG392" s="318"/>
      <c r="AH392" s="318"/>
      <c r="AI392" s="318"/>
      <c r="AJ392" s="318"/>
      <c r="AK392" s="301"/>
      <c r="AM392" s="317"/>
    </row>
    <row r="393" spans="1:39" ht="13" customHeight="1" x14ac:dyDescent="0.25">
      <c r="A393" s="299"/>
      <c r="B393" s="72" t="s">
        <v>103</v>
      </c>
      <c r="C393" s="89">
        <v>0</v>
      </c>
      <c r="D393" s="89">
        <f>ROUND(C393*D392,2)</f>
        <v>0</v>
      </c>
      <c r="E393" s="89">
        <f>ROUND(C393*E392,2)</f>
        <v>0</v>
      </c>
      <c r="F393" s="89">
        <f>ROUND(SUM(C393:E393)*F392,2)</f>
        <v>0</v>
      </c>
      <c r="G393" s="229">
        <f t="shared" ref="G393" si="386">SUM(C393:F393)</f>
        <v>0</v>
      </c>
      <c r="H393" s="70">
        <v>0</v>
      </c>
      <c r="I393" s="315"/>
      <c r="J393" s="89">
        <v>0</v>
      </c>
      <c r="K393" s="89">
        <f>ROUND(J393*K392,2)</f>
        <v>0</v>
      </c>
      <c r="L393" s="89">
        <f>ROUND(J393*L392,2)</f>
        <v>0</v>
      </c>
      <c r="M393" s="89">
        <f>ROUND(SUM(J393:L393)*M392,2)</f>
        <v>0</v>
      </c>
      <c r="N393" s="229">
        <f t="shared" ref="N393" si="387">SUM(J393:M393)</f>
        <v>0</v>
      </c>
      <c r="O393" s="70">
        <v>0</v>
      </c>
      <c r="P393" s="315"/>
      <c r="Q393" s="89">
        <v>0</v>
      </c>
      <c r="R393" s="89">
        <f>ROUND(Q393*R392,2)</f>
        <v>0</v>
      </c>
      <c r="S393" s="89">
        <f>ROUND(Q393*S392,2)</f>
        <v>0</v>
      </c>
      <c r="T393" s="89">
        <f>ROUND(SUM(Q393:S393)*T392,2)</f>
        <v>0</v>
      </c>
      <c r="U393" s="229">
        <f t="shared" ref="U393" si="388">SUM(Q393:T393)</f>
        <v>0</v>
      </c>
      <c r="V393" s="70">
        <v>0</v>
      </c>
      <c r="W393" s="315"/>
      <c r="X393" s="317"/>
      <c r="Y393" s="217"/>
      <c r="Z393" s="299"/>
      <c r="AA393" s="318"/>
      <c r="AB393" s="318"/>
      <c r="AC393" s="318"/>
      <c r="AD393" s="318"/>
      <c r="AE393" s="318"/>
      <c r="AF393" s="318"/>
      <c r="AG393" s="318"/>
      <c r="AH393" s="318"/>
      <c r="AI393" s="318"/>
      <c r="AJ393" s="318"/>
      <c r="AK393" s="301"/>
      <c r="AM393" s="317"/>
    </row>
    <row r="394" spans="1:39" ht="13" customHeight="1" x14ac:dyDescent="0.2">
      <c r="A394" s="299" t="s">
        <v>161</v>
      </c>
      <c r="B394" s="300" t="s">
        <v>98</v>
      </c>
      <c r="C394" s="300"/>
      <c r="D394" s="300"/>
      <c r="E394" s="300"/>
      <c r="F394" s="300"/>
      <c r="G394" s="300"/>
      <c r="H394" s="300"/>
      <c r="I394" s="300"/>
      <c r="J394" s="300"/>
      <c r="K394" s="300"/>
      <c r="L394" s="300"/>
      <c r="M394" s="300"/>
      <c r="N394" s="300"/>
      <c r="O394" s="300"/>
      <c r="P394" s="300"/>
      <c r="Q394" s="300"/>
      <c r="R394" s="300"/>
      <c r="S394" s="300"/>
      <c r="T394" s="300"/>
      <c r="U394" s="300"/>
      <c r="V394" s="300"/>
      <c r="W394" s="300"/>
      <c r="X394" s="300"/>
      <c r="Y394" s="218"/>
      <c r="Z394" s="299" t="str">
        <f>$A394</f>
        <v>6.2.3</v>
      </c>
      <c r="AA394" s="300" t="str">
        <f>$B$9</f>
        <v>Description</v>
      </c>
      <c r="AB394" s="300"/>
      <c r="AC394" s="300"/>
      <c r="AD394" s="300"/>
      <c r="AE394" s="300"/>
      <c r="AF394" s="300"/>
      <c r="AG394" s="300"/>
      <c r="AH394" s="300"/>
      <c r="AI394" s="300"/>
      <c r="AJ394" s="300"/>
      <c r="AK394" s="300"/>
      <c r="AM394" s="314" t="str">
        <f>$Z394</f>
        <v>6.2.3</v>
      </c>
    </row>
    <row r="395" spans="1:39" ht="13" customHeight="1" x14ac:dyDescent="0.2">
      <c r="A395" s="299"/>
      <c r="B395" s="225" t="s">
        <v>100</v>
      </c>
      <c r="C395" s="226"/>
      <c r="D395" s="226">
        <v>0</v>
      </c>
      <c r="E395" s="226">
        <v>0</v>
      </c>
      <c r="F395" s="226">
        <v>0</v>
      </c>
      <c r="G395" s="301"/>
      <c r="H395" s="301"/>
      <c r="I395" s="315">
        <f>(G396*H396)+(G398*H398)+(G400*H400)</f>
        <v>0</v>
      </c>
      <c r="J395" s="227" t="s">
        <v>100</v>
      </c>
      <c r="K395" s="226">
        <v>0</v>
      </c>
      <c r="L395" s="226">
        <v>0</v>
      </c>
      <c r="M395" s="226">
        <v>0</v>
      </c>
      <c r="N395" s="316"/>
      <c r="O395" s="316"/>
      <c r="P395" s="315">
        <f>(N396*O396)+(N398*O398)+(N400*O400)</f>
        <v>0</v>
      </c>
      <c r="Q395" s="227" t="s">
        <v>100</v>
      </c>
      <c r="R395" s="230">
        <v>0</v>
      </c>
      <c r="S395" s="230">
        <v>0</v>
      </c>
      <c r="T395" s="230">
        <v>0</v>
      </c>
      <c r="U395" s="316"/>
      <c r="V395" s="316"/>
      <c r="W395" s="315">
        <f>(U396*V396)+(U398*V398)+(U400*V400)</f>
        <v>0</v>
      </c>
      <c r="X395" s="317">
        <f>I395+P395+W395</f>
        <v>0</v>
      </c>
      <c r="Y395" s="50"/>
      <c r="Z395" s="299"/>
      <c r="AA395" s="300"/>
      <c r="AB395" s="300"/>
      <c r="AC395" s="300"/>
      <c r="AD395" s="300"/>
      <c r="AE395" s="300"/>
      <c r="AF395" s="300"/>
      <c r="AG395" s="300"/>
      <c r="AH395" s="300"/>
      <c r="AI395" s="300"/>
      <c r="AJ395" s="300"/>
      <c r="AK395" s="300"/>
      <c r="AM395" s="314"/>
    </row>
    <row r="396" spans="1:39" ht="13" customHeight="1" x14ac:dyDescent="0.25">
      <c r="A396" s="299"/>
      <c r="B396" s="72" t="s">
        <v>101</v>
      </c>
      <c r="C396" s="89">
        <v>0</v>
      </c>
      <c r="D396" s="89">
        <f>ROUND(C396*D395,2)</f>
        <v>0</v>
      </c>
      <c r="E396" s="89">
        <f>ROUND(C396*E395,2)</f>
        <v>0</v>
      </c>
      <c r="F396" s="89">
        <f>ROUND(SUM(C396:E396)*F395,2)</f>
        <v>0</v>
      </c>
      <c r="G396" s="229">
        <f>SUM(C396:F396)</f>
        <v>0</v>
      </c>
      <c r="H396" s="70">
        <v>0</v>
      </c>
      <c r="I396" s="315"/>
      <c r="J396" s="89">
        <v>0</v>
      </c>
      <c r="K396" s="89">
        <f>ROUND(J396*K395,2)</f>
        <v>0</v>
      </c>
      <c r="L396" s="89">
        <f>ROUND(J396*L395,2)</f>
        <v>0</v>
      </c>
      <c r="M396" s="89">
        <f>ROUND(SUM(J396:L396)*M395,2)</f>
        <v>0</v>
      </c>
      <c r="N396" s="229">
        <f>SUM(J396:M396)</f>
        <v>0</v>
      </c>
      <c r="O396" s="70">
        <v>0</v>
      </c>
      <c r="P396" s="315"/>
      <c r="Q396" s="89">
        <v>0</v>
      </c>
      <c r="R396" s="89">
        <f>ROUND(Q396*R395,2)</f>
        <v>0</v>
      </c>
      <c r="S396" s="89">
        <f>ROUND(Q396*S395,2)</f>
        <v>0</v>
      </c>
      <c r="T396" s="89">
        <f>ROUND(SUM(Q396:S396)*T395,2)</f>
        <v>0</v>
      </c>
      <c r="U396" s="229">
        <f t="shared" ref="U396" si="389">SUM(Q396:T396)</f>
        <v>0</v>
      </c>
      <c r="V396" s="70">
        <v>0</v>
      </c>
      <c r="W396" s="315"/>
      <c r="X396" s="317"/>
      <c r="Y396" s="217"/>
      <c r="Z396" s="299"/>
      <c r="AA396" s="318">
        <v>0</v>
      </c>
      <c r="AB396" s="318">
        <v>0</v>
      </c>
      <c r="AC396" s="318">
        <v>0</v>
      </c>
      <c r="AD396" s="318">
        <v>0</v>
      </c>
      <c r="AE396" s="318">
        <f>SUM(AA396:AD400)</f>
        <v>0</v>
      </c>
      <c r="AF396" s="318">
        <v>0</v>
      </c>
      <c r="AG396" s="318">
        <v>0</v>
      </c>
      <c r="AH396" s="318">
        <v>0</v>
      </c>
      <c r="AI396" s="318">
        <f>SUM(AF396:AH400)</f>
        <v>0</v>
      </c>
      <c r="AJ396" s="318">
        <v>0</v>
      </c>
      <c r="AK396" s="301">
        <f>AE396+AI396+AJ396</f>
        <v>0</v>
      </c>
      <c r="AM396" s="317">
        <f>X395+AK396</f>
        <v>0</v>
      </c>
    </row>
    <row r="397" spans="1:39" ht="13" customHeight="1" x14ac:dyDescent="0.2">
      <c r="A397" s="299"/>
      <c r="B397" s="225" t="s">
        <v>100</v>
      </c>
      <c r="C397" s="226"/>
      <c r="D397" s="226">
        <v>0</v>
      </c>
      <c r="E397" s="226">
        <v>0</v>
      </c>
      <c r="F397" s="226">
        <v>0</v>
      </c>
      <c r="G397" s="301"/>
      <c r="H397" s="301"/>
      <c r="I397" s="315"/>
      <c r="J397" s="227" t="s">
        <v>100</v>
      </c>
      <c r="K397" s="226">
        <v>0</v>
      </c>
      <c r="L397" s="226">
        <v>0</v>
      </c>
      <c r="M397" s="226">
        <v>0</v>
      </c>
      <c r="N397" s="301"/>
      <c r="O397" s="301"/>
      <c r="P397" s="315"/>
      <c r="Q397" s="227" t="s">
        <v>100</v>
      </c>
      <c r="R397" s="226">
        <v>0</v>
      </c>
      <c r="S397" s="226">
        <v>0</v>
      </c>
      <c r="T397" s="226">
        <v>0</v>
      </c>
      <c r="U397" s="301"/>
      <c r="V397" s="301"/>
      <c r="W397" s="315"/>
      <c r="X397" s="317"/>
      <c r="Y397" s="217"/>
      <c r="Z397" s="299"/>
      <c r="AA397" s="318"/>
      <c r="AB397" s="318"/>
      <c r="AC397" s="318"/>
      <c r="AD397" s="318"/>
      <c r="AE397" s="318"/>
      <c r="AF397" s="318"/>
      <c r="AG397" s="318"/>
      <c r="AH397" s="318"/>
      <c r="AI397" s="318"/>
      <c r="AJ397" s="318"/>
      <c r="AK397" s="301"/>
      <c r="AM397" s="317"/>
    </row>
    <row r="398" spans="1:39" ht="13" customHeight="1" x14ac:dyDescent="0.25">
      <c r="A398" s="299"/>
      <c r="B398" s="72" t="s">
        <v>102</v>
      </c>
      <c r="C398" s="89">
        <v>0</v>
      </c>
      <c r="D398" s="89">
        <f>ROUND(C398*D397,2)</f>
        <v>0</v>
      </c>
      <c r="E398" s="89">
        <f>ROUND(C398*E397,2)</f>
        <v>0</v>
      </c>
      <c r="F398" s="89">
        <f>ROUND(SUM(C398:E398)*F397,2)</f>
        <v>0</v>
      </c>
      <c r="G398" s="229">
        <f t="shared" ref="G398" si="390">SUM(C398:F398)</f>
        <v>0</v>
      </c>
      <c r="H398" s="70">
        <v>0</v>
      </c>
      <c r="I398" s="315"/>
      <c r="J398" s="89">
        <v>0</v>
      </c>
      <c r="K398" s="89">
        <f>ROUND(J398*K397,2)</f>
        <v>0</v>
      </c>
      <c r="L398" s="89">
        <f>ROUND(J398*L397,2)</f>
        <v>0</v>
      </c>
      <c r="M398" s="89">
        <f>ROUND(SUM(J398:L398)*M397,2)</f>
        <v>0</v>
      </c>
      <c r="N398" s="229">
        <f t="shared" ref="N398" si="391">SUM(J398:M398)</f>
        <v>0</v>
      </c>
      <c r="O398" s="70">
        <v>0</v>
      </c>
      <c r="P398" s="315"/>
      <c r="Q398" s="89">
        <v>0</v>
      </c>
      <c r="R398" s="89">
        <f>ROUND(Q398*R397,2)</f>
        <v>0</v>
      </c>
      <c r="S398" s="89">
        <f>ROUND(Q398*S397,2)</f>
        <v>0</v>
      </c>
      <c r="T398" s="89">
        <f>ROUND(SUM(Q398:S398)*T397,2)</f>
        <v>0</v>
      </c>
      <c r="U398" s="229">
        <f t="shared" ref="U398" si="392">SUM(Q398:T398)</f>
        <v>0</v>
      </c>
      <c r="V398" s="70">
        <v>0</v>
      </c>
      <c r="W398" s="315"/>
      <c r="X398" s="317"/>
      <c r="Y398" s="217"/>
      <c r="Z398" s="299"/>
      <c r="AA398" s="318"/>
      <c r="AB398" s="318"/>
      <c r="AC398" s="318"/>
      <c r="AD398" s="318"/>
      <c r="AE398" s="318"/>
      <c r="AF398" s="318"/>
      <c r="AG398" s="318"/>
      <c r="AH398" s="318"/>
      <c r="AI398" s="318"/>
      <c r="AJ398" s="318"/>
      <c r="AK398" s="301"/>
      <c r="AM398" s="317"/>
    </row>
    <row r="399" spans="1:39" ht="13" customHeight="1" x14ac:dyDescent="0.2">
      <c r="A399" s="299"/>
      <c r="B399" s="225" t="s">
        <v>100</v>
      </c>
      <c r="C399" s="226"/>
      <c r="D399" s="226">
        <v>0</v>
      </c>
      <c r="E399" s="226">
        <v>0</v>
      </c>
      <c r="F399" s="226">
        <v>0</v>
      </c>
      <c r="G399" s="301"/>
      <c r="H399" s="301"/>
      <c r="I399" s="315"/>
      <c r="J399" s="227" t="s">
        <v>100</v>
      </c>
      <c r="K399" s="226">
        <v>0</v>
      </c>
      <c r="L399" s="226">
        <v>0</v>
      </c>
      <c r="M399" s="226">
        <v>0</v>
      </c>
      <c r="N399" s="301"/>
      <c r="O399" s="301"/>
      <c r="P399" s="315"/>
      <c r="Q399" s="227" t="s">
        <v>100</v>
      </c>
      <c r="R399" s="226">
        <v>0</v>
      </c>
      <c r="S399" s="226">
        <v>0</v>
      </c>
      <c r="T399" s="226">
        <v>0</v>
      </c>
      <c r="U399" s="301"/>
      <c r="V399" s="301"/>
      <c r="W399" s="315"/>
      <c r="X399" s="317"/>
      <c r="Y399" s="217"/>
      <c r="Z399" s="299"/>
      <c r="AA399" s="318"/>
      <c r="AB399" s="318"/>
      <c r="AC399" s="318"/>
      <c r="AD399" s="318"/>
      <c r="AE399" s="318"/>
      <c r="AF399" s="318"/>
      <c r="AG399" s="318"/>
      <c r="AH399" s="318"/>
      <c r="AI399" s="318"/>
      <c r="AJ399" s="318"/>
      <c r="AK399" s="301"/>
      <c r="AM399" s="317"/>
    </row>
    <row r="400" spans="1:39" ht="13" customHeight="1" x14ac:dyDescent="0.25">
      <c r="A400" s="299"/>
      <c r="B400" s="72" t="s">
        <v>103</v>
      </c>
      <c r="C400" s="89">
        <v>0</v>
      </c>
      <c r="D400" s="89">
        <f>ROUND(C400*D399,2)</f>
        <v>0</v>
      </c>
      <c r="E400" s="89">
        <f>ROUND(C400*E399,2)</f>
        <v>0</v>
      </c>
      <c r="F400" s="89">
        <f>ROUND(SUM(C400:E400)*F399,2)</f>
        <v>0</v>
      </c>
      <c r="G400" s="229">
        <f t="shared" ref="G400" si="393">SUM(C400:F400)</f>
        <v>0</v>
      </c>
      <c r="H400" s="70">
        <v>0</v>
      </c>
      <c r="I400" s="315"/>
      <c r="J400" s="89">
        <v>0</v>
      </c>
      <c r="K400" s="89">
        <f>ROUND(J400*K399,2)</f>
        <v>0</v>
      </c>
      <c r="L400" s="89">
        <f>ROUND(J400*L399,2)</f>
        <v>0</v>
      </c>
      <c r="M400" s="89">
        <f>ROUND(SUM(J400:L400)*M399,2)</f>
        <v>0</v>
      </c>
      <c r="N400" s="229">
        <f t="shared" ref="N400" si="394">SUM(J400:M400)</f>
        <v>0</v>
      </c>
      <c r="O400" s="70">
        <v>0</v>
      </c>
      <c r="P400" s="315"/>
      <c r="Q400" s="89">
        <v>0</v>
      </c>
      <c r="R400" s="89">
        <f>ROUND(Q400*R399,2)</f>
        <v>0</v>
      </c>
      <c r="S400" s="89">
        <f>ROUND(Q400*S399,2)</f>
        <v>0</v>
      </c>
      <c r="T400" s="89">
        <f>ROUND(SUM(Q400:S400)*T399,2)</f>
        <v>0</v>
      </c>
      <c r="U400" s="229">
        <f t="shared" ref="U400" si="395">SUM(Q400:T400)</f>
        <v>0</v>
      </c>
      <c r="V400" s="70">
        <v>0</v>
      </c>
      <c r="W400" s="315"/>
      <c r="X400" s="317"/>
      <c r="Y400" s="217"/>
      <c r="Z400" s="299"/>
      <c r="AA400" s="318"/>
      <c r="AB400" s="318"/>
      <c r="AC400" s="318"/>
      <c r="AD400" s="318"/>
      <c r="AE400" s="318"/>
      <c r="AF400" s="318"/>
      <c r="AG400" s="318"/>
      <c r="AH400" s="318"/>
      <c r="AI400" s="318"/>
      <c r="AJ400" s="318"/>
      <c r="AK400" s="301"/>
      <c r="AM400" s="317"/>
    </row>
    <row r="401" spans="1:39" ht="22.5" customHeight="1" x14ac:dyDescent="0.2">
      <c r="A401" s="78">
        <v>6.3</v>
      </c>
      <c r="B401" s="319" t="s">
        <v>98</v>
      </c>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218"/>
      <c r="Z401" s="78">
        <f>$A401</f>
        <v>6.3</v>
      </c>
      <c r="AA401" s="319" t="str">
        <f>$B$30</f>
        <v>Description</v>
      </c>
      <c r="AB401" s="319"/>
      <c r="AC401" s="319"/>
      <c r="AD401" s="319"/>
      <c r="AE401" s="319"/>
      <c r="AF401" s="319"/>
      <c r="AG401" s="319"/>
      <c r="AH401" s="319"/>
      <c r="AI401" s="319"/>
      <c r="AJ401" s="319"/>
      <c r="AK401" s="319"/>
      <c r="AM401" s="78">
        <f>$Z401</f>
        <v>6.3</v>
      </c>
    </row>
    <row r="402" spans="1:39" ht="13" customHeight="1" x14ac:dyDescent="0.2">
      <c r="A402" s="299" t="s">
        <v>162</v>
      </c>
      <c r="B402" s="300" t="s">
        <v>98</v>
      </c>
      <c r="C402" s="300"/>
      <c r="D402" s="300"/>
      <c r="E402" s="300"/>
      <c r="F402" s="300"/>
      <c r="G402" s="300"/>
      <c r="H402" s="300"/>
      <c r="I402" s="300"/>
      <c r="J402" s="300"/>
      <c r="K402" s="300"/>
      <c r="L402" s="300"/>
      <c r="M402" s="300"/>
      <c r="N402" s="300"/>
      <c r="O402" s="300"/>
      <c r="P402" s="300"/>
      <c r="Q402" s="300"/>
      <c r="R402" s="300"/>
      <c r="S402" s="300"/>
      <c r="T402" s="300"/>
      <c r="U402" s="300"/>
      <c r="V402" s="300"/>
      <c r="W402" s="300"/>
      <c r="X402" s="300"/>
      <c r="Y402" s="77"/>
      <c r="Z402" s="299" t="str">
        <f>$A402</f>
        <v>6.3.1</v>
      </c>
      <c r="AA402" s="300" t="str">
        <f>$B$9</f>
        <v>Description</v>
      </c>
      <c r="AB402" s="300"/>
      <c r="AC402" s="300"/>
      <c r="AD402" s="300"/>
      <c r="AE402" s="300"/>
      <c r="AF402" s="300"/>
      <c r="AG402" s="300"/>
      <c r="AH402" s="300"/>
      <c r="AI402" s="300"/>
      <c r="AJ402" s="300"/>
      <c r="AK402" s="300"/>
      <c r="AM402" s="314" t="str">
        <f>$Z402</f>
        <v>6.3.1</v>
      </c>
    </row>
    <row r="403" spans="1:39" ht="13" customHeight="1" x14ac:dyDescent="0.2">
      <c r="A403" s="299"/>
      <c r="B403" s="225" t="s">
        <v>100</v>
      </c>
      <c r="C403" s="226"/>
      <c r="D403" s="226">
        <v>0</v>
      </c>
      <c r="E403" s="226">
        <v>0</v>
      </c>
      <c r="F403" s="226">
        <v>0</v>
      </c>
      <c r="G403" s="301"/>
      <c r="H403" s="301"/>
      <c r="I403" s="315">
        <f>(G404*H404)+(G406*H406)+(G408*H408)</f>
        <v>0</v>
      </c>
      <c r="J403" s="227" t="s">
        <v>100</v>
      </c>
      <c r="K403" s="226">
        <v>0</v>
      </c>
      <c r="L403" s="226">
        <v>0</v>
      </c>
      <c r="M403" s="226">
        <v>0</v>
      </c>
      <c r="N403" s="316"/>
      <c r="O403" s="316"/>
      <c r="P403" s="315">
        <f>(N404*O404)+(N406*O406)+(N408*O408)</f>
        <v>0</v>
      </c>
      <c r="Q403" s="227" t="s">
        <v>100</v>
      </c>
      <c r="R403" s="226">
        <v>0</v>
      </c>
      <c r="S403" s="226">
        <v>0</v>
      </c>
      <c r="T403" s="226">
        <v>0</v>
      </c>
      <c r="U403" s="316"/>
      <c r="V403" s="316"/>
      <c r="W403" s="315">
        <f>(U404*V404)+(U406*V406)+(U408*V408)</f>
        <v>0</v>
      </c>
      <c r="X403" s="317">
        <f>I403+P403+W403</f>
        <v>0</v>
      </c>
      <c r="Y403" s="50"/>
      <c r="Z403" s="299"/>
      <c r="AA403" s="300"/>
      <c r="AB403" s="300"/>
      <c r="AC403" s="300"/>
      <c r="AD403" s="300"/>
      <c r="AE403" s="300"/>
      <c r="AF403" s="300"/>
      <c r="AG403" s="300"/>
      <c r="AH403" s="300"/>
      <c r="AI403" s="300"/>
      <c r="AJ403" s="300"/>
      <c r="AK403" s="300"/>
      <c r="AM403" s="314"/>
    </row>
    <row r="404" spans="1:39" ht="13" customHeight="1" x14ac:dyDescent="0.25">
      <c r="A404" s="299"/>
      <c r="B404" s="228" t="s">
        <v>101</v>
      </c>
      <c r="C404" s="89">
        <v>0</v>
      </c>
      <c r="D404" s="89">
        <f>ROUND(C404*D403,2)</f>
        <v>0</v>
      </c>
      <c r="E404" s="89">
        <f>ROUND(C404*E403,2)</f>
        <v>0</v>
      </c>
      <c r="F404" s="89">
        <f>ROUND(SUM(C404:E404)*F403,2)</f>
        <v>0</v>
      </c>
      <c r="G404" s="229">
        <f>SUM(C404:F404)</f>
        <v>0</v>
      </c>
      <c r="H404" s="70">
        <v>0</v>
      </c>
      <c r="I404" s="315"/>
      <c r="J404" s="89">
        <v>0</v>
      </c>
      <c r="K404" s="89">
        <f>ROUND(J404*K403,2)</f>
        <v>0</v>
      </c>
      <c r="L404" s="89">
        <f>ROUND(J404*L403,2)</f>
        <v>0</v>
      </c>
      <c r="M404" s="89">
        <f>ROUND(SUM(J404:L404)*M403,2)</f>
        <v>0</v>
      </c>
      <c r="N404" s="229">
        <f>SUM(J404:M404)</f>
        <v>0</v>
      </c>
      <c r="O404" s="70">
        <v>0</v>
      </c>
      <c r="P404" s="315"/>
      <c r="Q404" s="89">
        <v>0</v>
      </c>
      <c r="R404" s="89">
        <f>ROUND(Q404*R403,2)</f>
        <v>0</v>
      </c>
      <c r="S404" s="89">
        <f>ROUND(Q404*S403,2)</f>
        <v>0</v>
      </c>
      <c r="T404" s="89">
        <f>ROUND(SUM(Q404:S404)*T403,2)</f>
        <v>0</v>
      </c>
      <c r="U404" s="229">
        <f t="shared" ref="U404" si="396">SUM(Q404:T404)</f>
        <v>0</v>
      </c>
      <c r="V404" s="70">
        <v>0</v>
      </c>
      <c r="W404" s="315"/>
      <c r="X404" s="317"/>
      <c r="Y404" s="217"/>
      <c r="Z404" s="299"/>
      <c r="AA404" s="318">
        <v>0</v>
      </c>
      <c r="AB404" s="318">
        <v>0</v>
      </c>
      <c r="AC404" s="318">
        <v>0</v>
      </c>
      <c r="AD404" s="318">
        <v>0</v>
      </c>
      <c r="AE404" s="318">
        <f>SUM(AA404:AD408)</f>
        <v>0</v>
      </c>
      <c r="AF404" s="318">
        <v>0</v>
      </c>
      <c r="AG404" s="318">
        <v>0</v>
      </c>
      <c r="AH404" s="318">
        <v>0</v>
      </c>
      <c r="AI404" s="318">
        <f>SUM(AF404:AH408)</f>
        <v>0</v>
      </c>
      <c r="AJ404" s="318">
        <v>0</v>
      </c>
      <c r="AK404" s="301">
        <f>AE404+AI404+AJ404</f>
        <v>0</v>
      </c>
      <c r="AM404" s="317">
        <f>X403+AK404</f>
        <v>0</v>
      </c>
    </row>
    <row r="405" spans="1:39" ht="13" customHeight="1" x14ac:dyDescent="0.2">
      <c r="A405" s="299"/>
      <c r="B405" s="225" t="s">
        <v>100</v>
      </c>
      <c r="C405" s="226"/>
      <c r="D405" s="226">
        <v>0</v>
      </c>
      <c r="E405" s="226">
        <v>0</v>
      </c>
      <c r="F405" s="226">
        <v>0</v>
      </c>
      <c r="G405" s="301"/>
      <c r="H405" s="301"/>
      <c r="I405" s="315"/>
      <c r="J405" s="227" t="s">
        <v>100</v>
      </c>
      <c r="K405" s="226">
        <v>0</v>
      </c>
      <c r="L405" s="226">
        <v>0</v>
      </c>
      <c r="M405" s="226">
        <v>0</v>
      </c>
      <c r="N405" s="301"/>
      <c r="O405" s="301"/>
      <c r="P405" s="315"/>
      <c r="Q405" s="227" t="s">
        <v>100</v>
      </c>
      <c r="R405" s="226">
        <v>0</v>
      </c>
      <c r="S405" s="226">
        <v>0</v>
      </c>
      <c r="T405" s="226">
        <v>0</v>
      </c>
      <c r="U405" s="301"/>
      <c r="V405" s="301"/>
      <c r="W405" s="315"/>
      <c r="X405" s="317"/>
      <c r="Y405" s="217"/>
      <c r="Z405" s="299"/>
      <c r="AA405" s="318"/>
      <c r="AB405" s="318"/>
      <c r="AC405" s="318"/>
      <c r="AD405" s="318"/>
      <c r="AE405" s="318"/>
      <c r="AF405" s="318"/>
      <c r="AG405" s="318"/>
      <c r="AH405" s="318"/>
      <c r="AI405" s="318"/>
      <c r="AJ405" s="318"/>
      <c r="AK405" s="301"/>
      <c r="AM405" s="317"/>
    </row>
    <row r="406" spans="1:39" ht="13" customHeight="1" x14ac:dyDescent="0.25">
      <c r="A406" s="299"/>
      <c r="B406" s="228" t="s">
        <v>102</v>
      </c>
      <c r="C406" s="89">
        <v>0</v>
      </c>
      <c r="D406" s="89">
        <f>ROUND(C406*D405,2)</f>
        <v>0</v>
      </c>
      <c r="E406" s="89">
        <f>ROUND(C406*E405,2)</f>
        <v>0</v>
      </c>
      <c r="F406" s="89">
        <f>ROUND(SUM(C406:E406)*F405,2)</f>
        <v>0</v>
      </c>
      <c r="G406" s="229">
        <f t="shared" ref="G406" si="397">SUM(C406:F406)</f>
        <v>0</v>
      </c>
      <c r="H406" s="70">
        <v>0</v>
      </c>
      <c r="I406" s="315"/>
      <c r="J406" s="89">
        <v>0</v>
      </c>
      <c r="K406" s="89">
        <f>ROUND(J406*K405,2)</f>
        <v>0</v>
      </c>
      <c r="L406" s="89">
        <f>ROUND(J406*L405,2)</f>
        <v>0</v>
      </c>
      <c r="M406" s="89">
        <f>ROUND(SUM(J406:L406)*M405,2)</f>
        <v>0</v>
      </c>
      <c r="N406" s="229">
        <f t="shared" ref="N406" si="398">SUM(J406:M406)</f>
        <v>0</v>
      </c>
      <c r="O406" s="70">
        <v>0</v>
      </c>
      <c r="P406" s="315"/>
      <c r="Q406" s="89">
        <v>0</v>
      </c>
      <c r="R406" s="89">
        <f>ROUND(Q406*R405,2)</f>
        <v>0</v>
      </c>
      <c r="S406" s="89">
        <f>ROUND(Q406*S405,2)</f>
        <v>0</v>
      </c>
      <c r="T406" s="89">
        <f>ROUND(SUM(Q406:S406)*T405,2)</f>
        <v>0</v>
      </c>
      <c r="U406" s="229">
        <f t="shared" ref="U406" si="399">SUM(Q406:T406)</f>
        <v>0</v>
      </c>
      <c r="V406" s="70">
        <v>0</v>
      </c>
      <c r="W406" s="315"/>
      <c r="X406" s="317"/>
      <c r="Y406" s="217"/>
      <c r="Z406" s="299"/>
      <c r="AA406" s="318"/>
      <c r="AB406" s="318"/>
      <c r="AC406" s="318"/>
      <c r="AD406" s="318"/>
      <c r="AE406" s="318"/>
      <c r="AF406" s="318"/>
      <c r="AG406" s="318"/>
      <c r="AH406" s="318"/>
      <c r="AI406" s="318"/>
      <c r="AJ406" s="318"/>
      <c r="AK406" s="301"/>
      <c r="AM406" s="317"/>
    </row>
    <row r="407" spans="1:39" ht="13" customHeight="1" x14ac:dyDescent="0.2">
      <c r="A407" s="299"/>
      <c r="B407" s="225" t="s">
        <v>100</v>
      </c>
      <c r="C407" s="226"/>
      <c r="D407" s="226">
        <v>0</v>
      </c>
      <c r="E407" s="226">
        <v>0</v>
      </c>
      <c r="F407" s="226">
        <v>0</v>
      </c>
      <c r="G407" s="301"/>
      <c r="H407" s="301"/>
      <c r="I407" s="315"/>
      <c r="J407" s="227" t="s">
        <v>100</v>
      </c>
      <c r="K407" s="226">
        <v>0</v>
      </c>
      <c r="L407" s="226">
        <v>0</v>
      </c>
      <c r="M407" s="226">
        <v>0</v>
      </c>
      <c r="N407" s="301"/>
      <c r="O407" s="301"/>
      <c r="P407" s="315"/>
      <c r="Q407" s="227" t="s">
        <v>100</v>
      </c>
      <c r="R407" s="226">
        <v>0</v>
      </c>
      <c r="S407" s="226">
        <v>0</v>
      </c>
      <c r="T407" s="226">
        <v>0</v>
      </c>
      <c r="U407" s="301"/>
      <c r="V407" s="301"/>
      <c r="W407" s="315"/>
      <c r="X407" s="317"/>
      <c r="Y407" s="217"/>
      <c r="Z407" s="299"/>
      <c r="AA407" s="318"/>
      <c r="AB407" s="318"/>
      <c r="AC407" s="318"/>
      <c r="AD407" s="318"/>
      <c r="AE407" s="318"/>
      <c r="AF407" s="318"/>
      <c r="AG407" s="318"/>
      <c r="AH407" s="318"/>
      <c r="AI407" s="318"/>
      <c r="AJ407" s="318"/>
      <c r="AK407" s="301"/>
      <c r="AM407" s="317"/>
    </row>
    <row r="408" spans="1:39" ht="13" customHeight="1" x14ac:dyDescent="0.25">
      <c r="A408" s="299"/>
      <c r="B408" s="228" t="s">
        <v>103</v>
      </c>
      <c r="C408" s="89">
        <v>0</v>
      </c>
      <c r="D408" s="89">
        <f>ROUND(C408*D407,2)</f>
        <v>0</v>
      </c>
      <c r="E408" s="89">
        <f>ROUND(C408*E407,2)</f>
        <v>0</v>
      </c>
      <c r="F408" s="89">
        <f>ROUND(SUM(C408:E408)*F407,2)</f>
        <v>0</v>
      </c>
      <c r="G408" s="229">
        <f t="shared" ref="G408" si="400">SUM(C408:F408)</f>
        <v>0</v>
      </c>
      <c r="H408" s="70">
        <v>0</v>
      </c>
      <c r="I408" s="315"/>
      <c r="J408" s="89">
        <v>0</v>
      </c>
      <c r="K408" s="89">
        <f>ROUND(J408*K407,2)</f>
        <v>0</v>
      </c>
      <c r="L408" s="89">
        <f>ROUND(J408*L407,2)</f>
        <v>0</v>
      </c>
      <c r="M408" s="89">
        <f>ROUND(SUM(J408:L408)*M407,2)</f>
        <v>0</v>
      </c>
      <c r="N408" s="229">
        <f t="shared" ref="N408" si="401">SUM(J408:M408)</f>
        <v>0</v>
      </c>
      <c r="O408" s="70">
        <v>0</v>
      </c>
      <c r="P408" s="315"/>
      <c r="Q408" s="89">
        <v>0</v>
      </c>
      <c r="R408" s="89">
        <f>ROUND(Q408*R407,2)</f>
        <v>0</v>
      </c>
      <c r="S408" s="89">
        <f>ROUND(Q408*S407,2)</f>
        <v>0</v>
      </c>
      <c r="T408" s="89">
        <f>ROUND(SUM(Q408:S408)*T407,2)</f>
        <v>0</v>
      </c>
      <c r="U408" s="229">
        <f t="shared" ref="U408" si="402">SUM(Q408:T408)</f>
        <v>0</v>
      </c>
      <c r="V408" s="70">
        <v>0</v>
      </c>
      <c r="W408" s="315"/>
      <c r="X408" s="317"/>
      <c r="Y408" s="217"/>
      <c r="Z408" s="299"/>
      <c r="AA408" s="318"/>
      <c r="AB408" s="318"/>
      <c r="AC408" s="318"/>
      <c r="AD408" s="318"/>
      <c r="AE408" s="318"/>
      <c r="AF408" s="318"/>
      <c r="AG408" s="318"/>
      <c r="AH408" s="318"/>
      <c r="AI408" s="318"/>
      <c r="AJ408" s="318"/>
      <c r="AK408" s="301"/>
      <c r="AM408" s="317"/>
    </row>
    <row r="409" spans="1:39" ht="13" customHeight="1" x14ac:dyDescent="0.2">
      <c r="A409" s="299" t="s">
        <v>163</v>
      </c>
      <c r="B409" s="300" t="s">
        <v>98</v>
      </c>
      <c r="C409" s="300"/>
      <c r="D409" s="300"/>
      <c r="E409" s="300"/>
      <c r="F409" s="300"/>
      <c r="G409" s="300"/>
      <c r="H409" s="300"/>
      <c r="I409" s="300"/>
      <c r="J409" s="300"/>
      <c r="K409" s="300"/>
      <c r="L409" s="300"/>
      <c r="M409" s="300"/>
      <c r="N409" s="300"/>
      <c r="O409" s="300"/>
      <c r="P409" s="300"/>
      <c r="Q409" s="300"/>
      <c r="R409" s="300"/>
      <c r="S409" s="300"/>
      <c r="T409" s="300"/>
      <c r="U409" s="300"/>
      <c r="V409" s="300"/>
      <c r="W409" s="300"/>
      <c r="X409" s="300"/>
      <c r="Y409" s="218"/>
      <c r="Z409" s="299" t="str">
        <f>$A409</f>
        <v>6.3.2</v>
      </c>
      <c r="AA409" s="300" t="str">
        <f>$B$16</f>
        <v>Description</v>
      </c>
      <c r="AB409" s="300"/>
      <c r="AC409" s="300"/>
      <c r="AD409" s="300"/>
      <c r="AE409" s="300"/>
      <c r="AF409" s="300"/>
      <c r="AG409" s="300"/>
      <c r="AH409" s="300"/>
      <c r="AI409" s="300"/>
      <c r="AJ409" s="300"/>
      <c r="AK409" s="300"/>
      <c r="AM409" s="314" t="str">
        <f>$Z409</f>
        <v>6.3.2</v>
      </c>
    </row>
    <row r="410" spans="1:39" ht="12.75" customHeight="1" x14ac:dyDescent="0.2">
      <c r="A410" s="299"/>
      <c r="B410" s="225" t="s">
        <v>100</v>
      </c>
      <c r="C410" s="226"/>
      <c r="D410" s="226">
        <v>0</v>
      </c>
      <c r="E410" s="226">
        <v>0</v>
      </c>
      <c r="F410" s="226">
        <v>0</v>
      </c>
      <c r="G410" s="301"/>
      <c r="H410" s="301"/>
      <c r="I410" s="315">
        <f>(G411*H411)+(G413*H413)+(G415*H415)</f>
        <v>0</v>
      </c>
      <c r="J410" s="227" t="s">
        <v>100</v>
      </c>
      <c r="K410" s="226">
        <v>0</v>
      </c>
      <c r="L410" s="226">
        <v>0</v>
      </c>
      <c r="M410" s="226">
        <v>0</v>
      </c>
      <c r="N410" s="316"/>
      <c r="O410" s="316"/>
      <c r="P410" s="315">
        <f>(N411*O411)+(N413*O413)+(N415*O415)</f>
        <v>0</v>
      </c>
      <c r="Q410" s="227" t="s">
        <v>100</v>
      </c>
      <c r="R410" s="226">
        <v>0</v>
      </c>
      <c r="S410" s="226">
        <v>0</v>
      </c>
      <c r="T410" s="226">
        <v>0</v>
      </c>
      <c r="U410" s="316"/>
      <c r="V410" s="316"/>
      <c r="W410" s="315">
        <f>(U411*V411)+(U413*V413)+(U415*V415)</f>
        <v>0</v>
      </c>
      <c r="X410" s="317">
        <f>I410+P410+W410</f>
        <v>0</v>
      </c>
      <c r="Y410" s="50"/>
      <c r="Z410" s="299"/>
      <c r="AA410" s="300"/>
      <c r="AB410" s="300"/>
      <c r="AC410" s="300"/>
      <c r="AD410" s="300"/>
      <c r="AE410" s="300"/>
      <c r="AF410" s="300"/>
      <c r="AG410" s="300"/>
      <c r="AH410" s="300"/>
      <c r="AI410" s="300"/>
      <c r="AJ410" s="300"/>
      <c r="AK410" s="300"/>
      <c r="AM410" s="314"/>
    </row>
    <row r="411" spans="1:39" ht="12.75" customHeight="1" x14ac:dyDescent="0.25">
      <c r="A411" s="299"/>
      <c r="B411" s="72" t="s">
        <v>101</v>
      </c>
      <c r="C411" s="89">
        <v>0</v>
      </c>
      <c r="D411" s="89">
        <f>ROUND(C411*D410,2)</f>
        <v>0</v>
      </c>
      <c r="E411" s="89">
        <f>ROUND(C411*E410,2)</f>
        <v>0</v>
      </c>
      <c r="F411" s="89">
        <f>ROUND(SUM(C411:E411)*F410,2)</f>
        <v>0</v>
      </c>
      <c r="G411" s="229">
        <f>SUM(C411:F411)</f>
        <v>0</v>
      </c>
      <c r="H411" s="70">
        <v>0</v>
      </c>
      <c r="I411" s="315"/>
      <c r="J411" s="89">
        <v>0</v>
      </c>
      <c r="K411" s="89">
        <f>ROUND(J411*K410,2)</f>
        <v>0</v>
      </c>
      <c r="L411" s="89">
        <f>ROUND(J411*L410,2)</f>
        <v>0</v>
      </c>
      <c r="M411" s="89">
        <f>ROUND(SUM(J411:L411)*M410,2)</f>
        <v>0</v>
      </c>
      <c r="N411" s="229">
        <f>SUM(J411:M411)</f>
        <v>0</v>
      </c>
      <c r="O411" s="70">
        <v>0</v>
      </c>
      <c r="P411" s="315"/>
      <c r="Q411" s="89">
        <v>0</v>
      </c>
      <c r="R411" s="89">
        <f>ROUND(Q411*R410,2)</f>
        <v>0</v>
      </c>
      <c r="S411" s="89">
        <f>ROUND(Q411*S410,2)</f>
        <v>0</v>
      </c>
      <c r="T411" s="89">
        <f>ROUND(SUM(Q411:S411)*T410,2)</f>
        <v>0</v>
      </c>
      <c r="U411" s="229">
        <f t="shared" ref="U411" si="403">SUM(Q411:T411)</f>
        <v>0</v>
      </c>
      <c r="V411" s="70">
        <v>0</v>
      </c>
      <c r="W411" s="315"/>
      <c r="X411" s="317"/>
      <c r="Y411" s="217"/>
      <c r="Z411" s="299"/>
      <c r="AA411" s="318">
        <v>0</v>
      </c>
      <c r="AB411" s="318">
        <v>0</v>
      </c>
      <c r="AC411" s="318">
        <v>0</v>
      </c>
      <c r="AD411" s="318">
        <v>0</v>
      </c>
      <c r="AE411" s="318">
        <f>SUM(AA411:AD415)</f>
        <v>0</v>
      </c>
      <c r="AF411" s="318">
        <v>0</v>
      </c>
      <c r="AG411" s="318">
        <v>0</v>
      </c>
      <c r="AH411" s="318">
        <v>0</v>
      </c>
      <c r="AI411" s="318">
        <f>SUM(AF411:AH415)</f>
        <v>0</v>
      </c>
      <c r="AJ411" s="318">
        <v>0</v>
      </c>
      <c r="AK411" s="301">
        <f>AE411+AI411+AJ411</f>
        <v>0</v>
      </c>
      <c r="AM411" s="317">
        <f>X410+AK411</f>
        <v>0</v>
      </c>
    </row>
    <row r="412" spans="1:39" ht="12.75" customHeight="1" x14ac:dyDescent="0.2">
      <c r="A412" s="299"/>
      <c r="B412" s="225" t="s">
        <v>100</v>
      </c>
      <c r="C412" s="226"/>
      <c r="D412" s="226">
        <v>0</v>
      </c>
      <c r="E412" s="226">
        <v>0</v>
      </c>
      <c r="F412" s="226">
        <v>0</v>
      </c>
      <c r="G412" s="301"/>
      <c r="H412" s="301"/>
      <c r="I412" s="315"/>
      <c r="J412" s="227" t="s">
        <v>100</v>
      </c>
      <c r="K412" s="226">
        <v>0</v>
      </c>
      <c r="L412" s="226">
        <v>0</v>
      </c>
      <c r="M412" s="226">
        <v>0</v>
      </c>
      <c r="N412" s="301"/>
      <c r="O412" s="301"/>
      <c r="P412" s="315"/>
      <c r="Q412" s="227" t="s">
        <v>100</v>
      </c>
      <c r="R412" s="226">
        <v>0</v>
      </c>
      <c r="S412" s="226">
        <v>0</v>
      </c>
      <c r="T412" s="226">
        <v>0</v>
      </c>
      <c r="U412" s="301"/>
      <c r="V412" s="301"/>
      <c r="W412" s="315"/>
      <c r="X412" s="317"/>
      <c r="Y412" s="217"/>
      <c r="Z412" s="299"/>
      <c r="AA412" s="318"/>
      <c r="AB412" s="318"/>
      <c r="AC412" s="318"/>
      <c r="AD412" s="318"/>
      <c r="AE412" s="318"/>
      <c r="AF412" s="318"/>
      <c r="AG412" s="318"/>
      <c r="AH412" s="318"/>
      <c r="AI412" s="318"/>
      <c r="AJ412" s="318"/>
      <c r="AK412" s="301"/>
      <c r="AM412" s="317"/>
    </row>
    <row r="413" spans="1:39" ht="12.75" customHeight="1" x14ac:dyDescent="0.25">
      <c r="A413" s="299"/>
      <c r="B413" s="72" t="s">
        <v>102</v>
      </c>
      <c r="C413" s="89">
        <v>0</v>
      </c>
      <c r="D413" s="89">
        <f>ROUND(C413*D412,2)</f>
        <v>0</v>
      </c>
      <c r="E413" s="89">
        <f>ROUND(C413*E412,2)</f>
        <v>0</v>
      </c>
      <c r="F413" s="89">
        <f>ROUND(SUM(C413:E413)*F412,2)</f>
        <v>0</v>
      </c>
      <c r="G413" s="229">
        <f t="shared" ref="G413" si="404">SUM(C413:F413)</f>
        <v>0</v>
      </c>
      <c r="H413" s="70">
        <v>0</v>
      </c>
      <c r="I413" s="315"/>
      <c r="J413" s="89">
        <v>0</v>
      </c>
      <c r="K413" s="89">
        <f>ROUND(J413*K412,2)</f>
        <v>0</v>
      </c>
      <c r="L413" s="89">
        <f>ROUND(J413*L412,2)</f>
        <v>0</v>
      </c>
      <c r="M413" s="89">
        <f>ROUND(SUM(J413:L413)*M412,2)</f>
        <v>0</v>
      </c>
      <c r="N413" s="229">
        <f t="shared" ref="N413" si="405">SUM(J413:M413)</f>
        <v>0</v>
      </c>
      <c r="O413" s="70">
        <v>0</v>
      </c>
      <c r="P413" s="315"/>
      <c r="Q413" s="89">
        <v>0</v>
      </c>
      <c r="R413" s="89">
        <f>ROUND(Q413*R412,2)</f>
        <v>0</v>
      </c>
      <c r="S413" s="89">
        <f>ROUND(Q413*S412,2)</f>
        <v>0</v>
      </c>
      <c r="T413" s="89">
        <f>ROUND(SUM(Q413:S413)*T412,2)</f>
        <v>0</v>
      </c>
      <c r="U413" s="229">
        <f t="shared" ref="U413" si="406">SUM(Q413:T413)</f>
        <v>0</v>
      </c>
      <c r="V413" s="70">
        <v>0</v>
      </c>
      <c r="W413" s="315"/>
      <c r="X413" s="317"/>
      <c r="Y413" s="217"/>
      <c r="Z413" s="299"/>
      <c r="AA413" s="318"/>
      <c r="AB413" s="318"/>
      <c r="AC413" s="318"/>
      <c r="AD413" s="318"/>
      <c r="AE413" s="318"/>
      <c r="AF413" s="318"/>
      <c r="AG413" s="318"/>
      <c r="AH413" s="318"/>
      <c r="AI413" s="318"/>
      <c r="AJ413" s="318"/>
      <c r="AK413" s="301"/>
      <c r="AM413" s="317"/>
    </row>
    <row r="414" spans="1:39" ht="12.75" customHeight="1" x14ac:dyDescent="0.2">
      <c r="A414" s="299"/>
      <c r="B414" s="225" t="s">
        <v>100</v>
      </c>
      <c r="C414" s="226"/>
      <c r="D414" s="226">
        <v>0</v>
      </c>
      <c r="E414" s="226">
        <v>0</v>
      </c>
      <c r="F414" s="226">
        <v>0</v>
      </c>
      <c r="G414" s="301"/>
      <c r="H414" s="301"/>
      <c r="I414" s="315"/>
      <c r="J414" s="227" t="s">
        <v>100</v>
      </c>
      <c r="K414" s="226">
        <v>0</v>
      </c>
      <c r="L414" s="226">
        <v>0</v>
      </c>
      <c r="M414" s="226">
        <v>0</v>
      </c>
      <c r="N414" s="301"/>
      <c r="O414" s="301"/>
      <c r="P414" s="315"/>
      <c r="Q414" s="227" t="s">
        <v>100</v>
      </c>
      <c r="R414" s="226">
        <v>0</v>
      </c>
      <c r="S414" s="226">
        <v>0</v>
      </c>
      <c r="T414" s="226">
        <v>0</v>
      </c>
      <c r="U414" s="301"/>
      <c r="V414" s="301"/>
      <c r="W414" s="315"/>
      <c r="X414" s="317"/>
      <c r="Y414" s="217"/>
      <c r="Z414" s="299"/>
      <c r="AA414" s="318"/>
      <c r="AB414" s="318"/>
      <c r="AC414" s="318"/>
      <c r="AD414" s="318"/>
      <c r="AE414" s="318"/>
      <c r="AF414" s="318"/>
      <c r="AG414" s="318"/>
      <c r="AH414" s="318"/>
      <c r="AI414" s="318"/>
      <c r="AJ414" s="318"/>
      <c r="AK414" s="301"/>
      <c r="AM414" s="317"/>
    </row>
    <row r="415" spans="1:39" ht="13" customHeight="1" x14ac:dyDescent="0.25">
      <c r="A415" s="299"/>
      <c r="B415" s="72" t="s">
        <v>103</v>
      </c>
      <c r="C415" s="89">
        <v>0</v>
      </c>
      <c r="D415" s="89">
        <f>ROUND(C415*D414,2)</f>
        <v>0</v>
      </c>
      <c r="E415" s="89">
        <f>ROUND(C415*E414,2)</f>
        <v>0</v>
      </c>
      <c r="F415" s="89">
        <f>ROUND(SUM(C415:E415)*F414,2)</f>
        <v>0</v>
      </c>
      <c r="G415" s="229">
        <f t="shared" ref="G415" si="407">SUM(C415:F415)</f>
        <v>0</v>
      </c>
      <c r="H415" s="70">
        <v>0</v>
      </c>
      <c r="I415" s="315"/>
      <c r="J415" s="89">
        <v>0</v>
      </c>
      <c r="K415" s="89">
        <f>ROUND(J415*K414,2)</f>
        <v>0</v>
      </c>
      <c r="L415" s="89">
        <f>ROUND(J415*L414,2)</f>
        <v>0</v>
      </c>
      <c r="M415" s="89">
        <f>ROUND(SUM(J415:L415)*M414,2)</f>
        <v>0</v>
      </c>
      <c r="N415" s="229">
        <f t="shared" ref="N415" si="408">SUM(J415:M415)</f>
        <v>0</v>
      </c>
      <c r="O415" s="70">
        <v>0</v>
      </c>
      <c r="P415" s="315"/>
      <c r="Q415" s="89">
        <v>0</v>
      </c>
      <c r="R415" s="89">
        <f>ROUND(Q415*R414,2)</f>
        <v>0</v>
      </c>
      <c r="S415" s="89">
        <f>ROUND(Q415*S414,2)</f>
        <v>0</v>
      </c>
      <c r="T415" s="89">
        <f>ROUND(SUM(Q415:S415)*T414,2)</f>
        <v>0</v>
      </c>
      <c r="U415" s="229">
        <f t="shared" ref="U415" si="409">SUM(Q415:T415)</f>
        <v>0</v>
      </c>
      <c r="V415" s="70">
        <v>0</v>
      </c>
      <c r="W415" s="315"/>
      <c r="X415" s="317"/>
      <c r="Y415" s="217"/>
      <c r="Z415" s="299"/>
      <c r="AA415" s="318"/>
      <c r="AB415" s="318"/>
      <c r="AC415" s="318"/>
      <c r="AD415" s="318"/>
      <c r="AE415" s="318"/>
      <c r="AF415" s="318"/>
      <c r="AG415" s="318"/>
      <c r="AH415" s="318"/>
      <c r="AI415" s="318"/>
      <c r="AJ415" s="318"/>
      <c r="AK415" s="301"/>
      <c r="AM415" s="317"/>
    </row>
    <row r="416" spans="1:39" ht="13" customHeight="1" x14ac:dyDescent="0.2">
      <c r="A416" s="299" t="s">
        <v>164</v>
      </c>
      <c r="B416" s="300" t="s">
        <v>98</v>
      </c>
      <c r="C416" s="300"/>
      <c r="D416" s="300"/>
      <c r="E416" s="300"/>
      <c r="F416" s="300"/>
      <c r="G416" s="300"/>
      <c r="H416" s="300"/>
      <c r="I416" s="300"/>
      <c r="J416" s="300"/>
      <c r="K416" s="300"/>
      <c r="L416" s="300"/>
      <c r="M416" s="300"/>
      <c r="N416" s="300"/>
      <c r="O416" s="300"/>
      <c r="P416" s="300"/>
      <c r="Q416" s="300"/>
      <c r="R416" s="300"/>
      <c r="S416" s="300"/>
      <c r="T416" s="300"/>
      <c r="U416" s="300"/>
      <c r="V416" s="300"/>
      <c r="W416" s="300"/>
      <c r="X416" s="300"/>
      <c r="Y416" s="218"/>
      <c r="Z416" s="299" t="str">
        <f>$A416</f>
        <v>6.3.3</v>
      </c>
      <c r="AA416" s="300" t="str">
        <f>$B$9</f>
        <v>Description</v>
      </c>
      <c r="AB416" s="300"/>
      <c r="AC416" s="300"/>
      <c r="AD416" s="300"/>
      <c r="AE416" s="300"/>
      <c r="AF416" s="300"/>
      <c r="AG416" s="300"/>
      <c r="AH416" s="300"/>
      <c r="AI416" s="300"/>
      <c r="AJ416" s="300"/>
      <c r="AK416" s="300"/>
      <c r="AM416" s="314" t="str">
        <f>$Z416</f>
        <v>6.3.3</v>
      </c>
    </row>
    <row r="417" spans="1:39" ht="13" customHeight="1" x14ac:dyDescent="0.2">
      <c r="A417" s="299"/>
      <c r="B417" s="225" t="s">
        <v>100</v>
      </c>
      <c r="C417" s="226"/>
      <c r="D417" s="226">
        <v>0</v>
      </c>
      <c r="E417" s="226">
        <v>0</v>
      </c>
      <c r="F417" s="226">
        <v>0</v>
      </c>
      <c r="G417" s="301"/>
      <c r="H417" s="301"/>
      <c r="I417" s="315">
        <f>(G418*H418)+(G420*H420)+(G422*H422)</f>
        <v>0</v>
      </c>
      <c r="J417" s="227" t="s">
        <v>100</v>
      </c>
      <c r="K417" s="226">
        <v>0</v>
      </c>
      <c r="L417" s="226">
        <v>0</v>
      </c>
      <c r="M417" s="226">
        <v>0</v>
      </c>
      <c r="N417" s="316"/>
      <c r="O417" s="316"/>
      <c r="P417" s="315">
        <f>(N418*O418)+(N420*O420)+(N422*O422)</f>
        <v>0</v>
      </c>
      <c r="Q417" s="227" t="s">
        <v>100</v>
      </c>
      <c r="R417" s="230">
        <v>0</v>
      </c>
      <c r="S417" s="230">
        <v>0</v>
      </c>
      <c r="T417" s="230">
        <v>0</v>
      </c>
      <c r="U417" s="316"/>
      <c r="V417" s="316"/>
      <c r="W417" s="315">
        <f>(U418*V418)+(U420*V420)+(U422*V422)</f>
        <v>0</v>
      </c>
      <c r="X417" s="317">
        <f>I417+P417+W417</f>
        <v>0</v>
      </c>
      <c r="Y417" s="50"/>
      <c r="Z417" s="299"/>
      <c r="AA417" s="300"/>
      <c r="AB417" s="300"/>
      <c r="AC417" s="300"/>
      <c r="AD417" s="300"/>
      <c r="AE417" s="300"/>
      <c r="AF417" s="300"/>
      <c r="AG417" s="300"/>
      <c r="AH417" s="300"/>
      <c r="AI417" s="300"/>
      <c r="AJ417" s="300"/>
      <c r="AK417" s="300"/>
      <c r="AM417" s="314"/>
    </row>
    <row r="418" spans="1:39" ht="13" customHeight="1" x14ac:dyDescent="0.25">
      <c r="A418" s="299"/>
      <c r="B418" s="72" t="s">
        <v>101</v>
      </c>
      <c r="C418" s="89">
        <v>0</v>
      </c>
      <c r="D418" s="89">
        <f>ROUND(C418*D417,2)</f>
        <v>0</v>
      </c>
      <c r="E418" s="89">
        <f>ROUND(C418*E417,2)</f>
        <v>0</v>
      </c>
      <c r="F418" s="89">
        <f>ROUND(SUM(C418:E418)*F417,2)</f>
        <v>0</v>
      </c>
      <c r="G418" s="229">
        <f>SUM(C418:F418)</f>
        <v>0</v>
      </c>
      <c r="H418" s="70">
        <v>0</v>
      </c>
      <c r="I418" s="315"/>
      <c r="J418" s="89">
        <v>0</v>
      </c>
      <c r="K418" s="89">
        <f>ROUND(J418*K417,2)</f>
        <v>0</v>
      </c>
      <c r="L418" s="89">
        <f>ROUND(J418*L417,2)</f>
        <v>0</v>
      </c>
      <c r="M418" s="89">
        <f>ROUND(SUM(J418:L418)*M417,2)</f>
        <v>0</v>
      </c>
      <c r="N418" s="229">
        <f>SUM(J418:M418)</f>
        <v>0</v>
      </c>
      <c r="O418" s="70">
        <v>0</v>
      </c>
      <c r="P418" s="315"/>
      <c r="Q418" s="89">
        <v>0</v>
      </c>
      <c r="R418" s="89">
        <f>ROUND(Q418*R417,2)</f>
        <v>0</v>
      </c>
      <c r="S418" s="89">
        <f>ROUND(Q418*S417,2)</f>
        <v>0</v>
      </c>
      <c r="T418" s="89">
        <f>ROUND(SUM(Q418:S418)*T417,2)</f>
        <v>0</v>
      </c>
      <c r="U418" s="229">
        <f t="shared" ref="U418" si="410">SUM(Q418:T418)</f>
        <v>0</v>
      </c>
      <c r="V418" s="70">
        <v>0</v>
      </c>
      <c r="W418" s="315"/>
      <c r="X418" s="317"/>
      <c r="Y418" s="217"/>
      <c r="Z418" s="299"/>
      <c r="AA418" s="318">
        <v>0</v>
      </c>
      <c r="AB418" s="318">
        <v>0</v>
      </c>
      <c r="AC418" s="318">
        <v>0</v>
      </c>
      <c r="AD418" s="318">
        <v>0</v>
      </c>
      <c r="AE418" s="318">
        <f>SUM(AA418:AD422)</f>
        <v>0</v>
      </c>
      <c r="AF418" s="318">
        <v>0</v>
      </c>
      <c r="AG418" s="318">
        <v>0</v>
      </c>
      <c r="AH418" s="318">
        <v>0</v>
      </c>
      <c r="AI418" s="318">
        <f>SUM(AF418:AH422)</f>
        <v>0</v>
      </c>
      <c r="AJ418" s="318">
        <v>0</v>
      </c>
      <c r="AK418" s="301">
        <f>AE418+AI418+AJ418</f>
        <v>0</v>
      </c>
      <c r="AM418" s="317">
        <f>X417+AK418</f>
        <v>0</v>
      </c>
    </row>
    <row r="419" spans="1:39" ht="13" customHeight="1" x14ac:dyDescent="0.2">
      <c r="A419" s="299"/>
      <c r="B419" s="225" t="s">
        <v>100</v>
      </c>
      <c r="C419" s="226"/>
      <c r="D419" s="226">
        <v>0</v>
      </c>
      <c r="E419" s="226">
        <v>0</v>
      </c>
      <c r="F419" s="226">
        <v>0</v>
      </c>
      <c r="G419" s="301"/>
      <c r="H419" s="301"/>
      <c r="I419" s="315"/>
      <c r="J419" s="227" t="s">
        <v>100</v>
      </c>
      <c r="K419" s="226">
        <v>0</v>
      </c>
      <c r="L419" s="226">
        <v>0</v>
      </c>
      <c r="M419" s="226">
        <v>0</v>
      </c>
      <c r="N419" s="301"/>
      <c r="O419" s="301"/>
      <c r="P419" s="315"/>
      <c r="Q419" s="227" t="s">
        <v>100</v>
      </c>
      <c r="R419" s="226">
        <v>0</v>
      </c>
      <c r="S419" s="226">
        <v>0</v>
      </c>
      <c r="T419" s="226">
        <v>0</v>
      </c>
      <c r="U419" s="301"/>
      <c r="V419" s="301"/>
      <c r="W419" s="315"/>
      <c r="X419" s="317"/>
      <c r="Y419" s="217"/>
      <c r="Z419" s="299"/>
      <c r="AA419" s="318"/>
      <c r="AB419" s="318"/>
      <c r="AC419" s="318"/>
      <c r="AD419" s="318"/>
      <c r="AE419" s="318"/>
      <c r="AF419" s="318"/>
      <c r="AG419" s="318"/>
      <c r="AH419" s="318"/>
      <c r="AI419" s="318"/>
      <c r="AJ419" s="318"/>
      <c r="AK419" s="301"/>
      <c r="AM419" s="317"/>
    </row>
    <row r="420" spans="1:39" ht="13" customHeight="1" x14ac:dyDescent="0.25">
      <c r="A420" s="299"/>
      <c r="B420" s="72" t="s">
        <v>102</v>
      </c>
      <c r="C420" s="89">
        <v>0</v>
      </c>
      <c r="D420" s="89">
        <f>ROUND(C420*D419,2)</f>
        <v>0</v>
      </c>
      <c r="E420" s="89">
        <f>ROUND(C420*E419,2)</f>
        <v>0</v>
      </c>
      <c r="F420" s="89">
        <f>ROUND(SUM(C420:E420)*F419,2)</f>
        <v>0</v>
      </c>
      <c r="G420" s="229">
        <f t="shared" ref="G420" si="411">SUM(C420:F420)</f>
        <v>0</v>
      </c>
      <c r="H420" s="70">
        <v>0</v>
      </c>
      <c r="I420" s="315"/>
      <c r="J420" s="89">
        <v>0</v>
      </c>
      <c r="K420" s="89">
        <f>ROUND(J420*K419,2)</f>
        <v>0</v>
      </c>
      <c r="L420" s="89">
        <f>ROUND(J420*L419,2)</f>
        <v>0</v>
      </c>
      <c r="M420" s="89">
        <f>ROUND(SUM(J420:L420)*M419,2)</f>
        <v>0</v>
      </c>
      <c r="N420" s="229">
        <f t="shared" ref="N420" si="412">SUM(J420:M420)</f>
        <v>0</v>
      </c>
      <c r="O420" s="70">
        <v>0</v>
      </c>
      <c r="P420" s="315"/>
      <c r="Q420" s="89">
        <v>0</v>
      </c>
      <c r="R420" s="89">
        <f>ROUND(Q420*R419,2)</f>
        <v>0</v>
      </c>
      <c r="S420" s="89">
        <f>ROUND(Q420*S419,2)</f>
        <v>0</v>
      </c>
      <c r="T420" s="89">
        <f>ROUND(SUM(Q420:S420)*T419,2)</f>
        <v>0</v>
      </c>
      <c r="U420" s="229">
        <f t="shared" ref="U420" si="413">SUM(Q420:T420)</f>
        <v>0</v>
      </c>
      <c r="V420" s="70">
        <v>0</v>
      </c>
      <c r="W420" s="315"/>
      <c r="X420" s="317"/>
      <c r="Y420" s="217"/>
      <c r="Z420" s="299"/>
      <c r="AA420" s="318"/>
      <c r="AB420" s="318"/>
      <c r="AC420" s="318"/>
      <c r="AD420" s="318"/>
      <c r="AE420" s="318"/>
      <c r="AF420" s="318"/>
      <c r="AG420" s="318"/>
      <c r="AH420" s="318"/>
      <c r="AI420" s="318"/>
      <c r="AJ420" s="318"/>
      <c r="AK420" s="301"/>
      <c r="AM420" s="317"/>
    </row>
    <row r="421" spans="1:39" ht="13" customHeight="1" x14ac:dyDescent="0.2">
      <c r="A421" s="299"/>
      <c r="B421" s="225" t="s">
        <v>100</v>
      </c>
      <c r="C421" s="226"/>
      <c r="D421" s="226">
        <v>0</v>
      </c>
      <c r="E421" s="226">
        <v>0</v>
      </c>
      <c r="F421" s="226">
        <v>0</v>
      </c>
      <c r="G421" s="301"/>
      <c r="H421" s="301"/>
      <c r="I421" s="315"/>
      <c r="J421" s="227" t="s">
        <v>100</v>
      </c>
      <c r="K421" s="226">
        <v>0</v>
      </c>
      <c r="L421" s="226">
        <v>0</v>
      </c>
      <c r="M421" s="226">
        <v>0</v>
      </c>
      <c r="N421" s="301"/>
      <c r="O421" s="301"/>
      <c r="P421" s="315"/>
      <c r="Q421" s="227" t="s">
        <v>100</v>
      </c>
      <c r="R421" s="226">
        <v>0</v>
      </c>
      <c r="S421" s="226">
        <v>0</v>
      </c>
      <c r="T421" s="226">
        <v>0</v>
      </c>
      <c r="U421" s="301"/>
      <c r="V421" s="301"/>
      <c r="W421" s="315"/>
      <c r="X421" s="317"/>
      <c r="Y421" s="217"/>
      <c r="Z421" s="299"/>
      <c r="AA421" s="318"/>
      <c r="AB421" s="318"/>
      <c r="AC421" s="318"/>
      <c r="AD421" s="318"/>
      <c r="AE421" s="318"/>
      <c r="AF421" s="318"/>
      <c r="AG421" s="318"/>
      <c r="AH421" s="318"/>
      <c r="AI421" s="318"/>
      <c r="AJ421" s="318"/>
      <c r="AK421" s="301"/>
      <c r="AM421" s="317"/>
    </row>
    <row r="422" spans="1:39" ht="13" customHeight="1" x14ac:dyDescent="0.25">
      <c r="A422" s="299"/>
      <c r="B422" s="72" t="s">
        <v>103</v>
      </c>
      <c r="C422" s="89">
        <v>0</v>
      </c>
      <c r="D422" s="89">
        <f>ROUND(C422*D421,2)</f>
        <v>0</v>
      </c>
      <c r="E422" s="89">
        <f>ROUND(C422*E421,2)</f>
        <v>0</v>
      </c>
      <c r="F422" s="89">
        <f>ROUND(SUM(C422:E422)*F421,2)</f>
        <v>0</v>
      </c>
      <c r="G422" s="229">
        <f t="shared" ref="G422" si="414">SUM(C422:F422)</f>
        <v>0</v>
      </c>
      <c r="H422" s="70">
        <v>0</v>
      </c>
      <c r="I422" s="315"/>
      <c r="J422" s="89">
        <v>0</v>
      </c>
      <c r="K422" s="89">
        <f>ROUND(J422*K421,2)</f>
        <v>0</v>
      </c>
      <c r="L422" s="89">
        <f>ROUND(J422*L421,2)</f>
        <v>0</v>
      </c>
      <c r="M422" s="89">
        <f>ROUND(SUM(J422:L422)*M421,2)</f>
        <v>0</v>
      </c>
      <c r="N422" s="229">
        <f t="shared" ref="N422" si="415">SUM(J422:M422)</f>
        <v>0</v>
      </c>
      <c r="O422" s="70">
        <v>0</v>
      </c>
      <c r="P422" s="315"/>
      <c r="Q422" s="89">
        <v>0</v>
      </c>
      <c r="R422" s="89">
        <f>ROUND(Q422*R421,2)</f>
        <v>0</v>
      </c>
      <c r="S422" s="89">
        <f>ROUND(Q422*S421,2)</f>
        <v>0</v>
      </c>
      <c r="T422" s="89">
        <f>ROUND(SUM(Q422:S422)*T421,2)</f>
        <v>0</v>
      </c>
      <c r="U422" s="229">
        <f t="shared" ref="U422" si="416">SUM(Q422:T422)</f>
        <v>0</v>
      </c>
      <c r="V422" s="70">
        <v>0</v>
      </c>
      <c r="W422" s="315"/>
      <c r="X422" s="317"/>
      <c r="Y422" s="217"/>
      <c r="Z422" s="299"/>
      <c r="AA422" s="318"/>
      <c r="AB422" s="318"/>
      <c r="AC422" s="318"/>
      <c r="AD422" s="318"/>
      <c r="AE422" s="318"/>
      <c r="AF422" s="318"/>
      <c r="AG422" s="318"/>
      <c r="AH422" s="318"/>
      <c r="AI422" s="318"/>
      <c r="AJ422" s="318"/>
      <c r="AK422" s="301"/>
      <c r="AM422" s="317"/>
    </row>
    <row r="423" spans="1:39" ht="22.5" customHeight="1" x14ac:dyDescent="0.2">
      <c r="A423" s="297" t="s">
        <v>165</v>
      </c>
      <c r="B423" s="297"/>
      <c r="C423" s="297"/>
      <c r="D423" s="297"/>
      <c r="E423" s="297"/>
      <c r="F423" s="297"/>
      <c r="G423" s="297"/>
      <c r="H423" s="297"/>
      <c r="I423" s="90">
        <f>SUM(I359:I422)</f>
        <v>0</v>
      </c>
      <c r="J423" s="298"/>
      <c r="K423" s="298"/>
      <c r="L423" s="298"/>
      <c r="M423" s="298"/>
      <c r="N423" s="298"/>
      <c r="O423" s="298"/>
      <c r="P423" s="90">
        <f>SUM(P359:P422)</f>
        <v>0</v>
      </c>
      <c r="Q423" s="298"/>
      <c r="R423" s="298"/>
      <c r="S423" s="298"/>
      <c r="T423" s="298"/>
      <c r="U423" s="298"/>
      <c r="V423" s="298"/>
      <c r="W423" s="90">
        <f>SUM(W359:W422)</f>
        <v>0</v>
      </c>
      <c r="X423" s="90">
        <f>SUM(X359:X422)</f>
        <v>0</v>
      </c>
      <c r="Z423" s="231"/>
      <c r="AA423" s="90">
        <f t="shared" ref="AA423" si="417">SUM(AA359:AA422)</f>
        <v>0</v>
      </c>
      <c r="AB423" s="90">
        <f t="shared" ref="AB423" si="418">SUM(AB359:AB422)</f>
        <v>0</v>
      </c>
      <c r="AC423" s="90">
        <f t="shared" ref="AC423" si="419">SUM(AC359:AC422)</f>
        <v>0</v>
      </c>
      <c r="AD423" s="90">
        <f t="shared" ref="AD423" si="420">SUM(AD359:AD422)</f>
        <v>0</v>
      </c>
      <c r="AE423" s="90">
        <f t="shared" ref="AE423" si="421">SUM(AE359:AE422)</f>
        <v>0</v>
      </c>
      <c r="AF423" s="90">
        <f t="shared" ref="AF423" si="422">SUM(AF359:AF422)</f>
        <v>0</v>
      </c>
      <c r="AG423" s="90">
        <f t="shared" ref="AG423" si="423">SUM(AG359:AG422)</f>
        <v>0</v>
      </c>
      <c r="AH423" s="90">
        <f t="shared" ref="AH423" si="424">SUM(AH359:AH422)</f>
        <v>0</v>
      </c>
      <c r="AI423" s="90">
        <f t="shared" ref="AI423" si="425">SUM(AI359:AI422)</f>
        <v>0</v>
      </c>
      <c r="AJ423" s="90">
        <f t="shared" ref="AJ423" si="426">SUM(AJ359:AJ422)</f>
        <v>0</v>
      </c>
      <c r="AK423" s="90">
        <f t="shared" ref="AK423" si="427">SUM(AK359:AK422)</f>
        <v>0</v>
      </c>
      <c r="AM423" s="90">
        <f>AM360+AM367+AM374+AM382+AM389+AM396+AM404+AM411+AM418</f>
        <v>0</v>
      </c>
    </row>
    <row r="425" spans="1:39" ht="22.5" customHeight="1" x14ac:dyDescent="0.2">
      <c r="A425" s="297" t="s">
        <v>166</v>
      </c>
      <c r="B425" s="297"/>
      <c r="C425" s="297"/>
      <c r="D425" s="297"/>
      <c r="E425" s="297"/>
      <c r="F425" s="297"/>
      <c r="G425" s="297"/>
      <c r="H425" s="297"/>
      <c r="I425" s="90">
        <f>I74+I143+I212+I283++I352+I423</f>
        <v>0</v>
      </c>
      <c r="J425" s="298"/>
      <c r="K425" s="298"/>
      <c r="L425" s="298"/>
      <c r="M425" s="298"/>
      <c r="N425" s="298"/>
      <c r="O425" s="298"/>
      <c r="P425" s="90">
        <f>P74+P143+P212+P283++P352+P423</f>
        <v>0</v>
      </c>
      <c r="Q425" s="298"/>
      <c r="R425" s="298"/>
      <c r="S425" s="298"/>
      <c r="T425" s="298"/>
      <c r="U425" s="298"/>
      <c r="V425" s="298"/>
      <c r="W425" s="90">
        <f>W74+W143+W212+W283++W352+W423</f>
        <v>0</v>
      </c>
      <c r="X425" s="90">
        <f>X74+X143+X212+X283++X352+X423</f>
        <v>0</v>
      </c>
      <c r="AA425" s="90">
        <f t="shared" ref="AA425:AI425" si="428">AA74+AA143+AA212+AA283++AA352+AA423</f>
        <v>0</v>
      </c>
      <c r="AB425" s="90">
        <f t="shared" si="428"/>
        <v>0</v>
      </c>
      <c r="AC425" s="90">
        <f t="shared" si="428"/>
        <v>0</v>
      </c>
      <c r="AD425" s="90">
        <f t="shared" si="428"/>
        <v>0</v>
      </c>
      <c r="AE425" s="90">
        <f t="shared" si="428"/>
        <v>0</v>
      </c>
      <c r="AF425" s="90">
        <f t="shared" si="428"/>
        <v>0</v>
      </c>
      <c r="AG425" s="90">
        <f t="shared" si="428"/>
        <v>0</v>
      </c>
      <c r="AH425" s="90">
        <f t="shared" si="428"/>
        <v>0</v>
      </c>
      <c r="AI425" s="90">
        <f t="shared" si="428"/>
        <v>0</v>
      </c>
      <c r="AJ425" s="90">
        <f>AJ74+AJ143+AJ212+AJ283++AJ352+AJ423</f>
        <v>0</v>
      </c>
      <c r="AK425" s="90">
        <f>AK74+AK143+AK212+AK283++AK352+AK423</f>
        <v>0</v>
      </c>
      <c r="AM425" s="90">
        <f>AM74+AM143+AM212+AM283++AM352+AM423</f>
        <v>0</v>
      </c>
    </row>
  </sheetData>
  <mergeCells count="1708">
    <mergeCell ref="A425:H425"/>
    <mergeCell ref="J425:O425"/>
    <mergeCell ref="Q425:V425"/>
    <mergeCell ref="AK418:AK422"/>
    <mergeCell ref="AM418:AM422"/>
    <mergeCell ref="G419:H419"/>
    <mergeCell ref="N419:O419"/>
    <mergeCell ref="U419:V419"/>
    <mergeCell ref="G421:H421"/>
    <mergeCell ref="N421:O421"/>
    <mergeCell ref="U421:V421"/>
    <mergeCell ref="AE418:AE422"/>
    <mergeCell ref="AF418:AF422"/>
    <mergeCell ref="AG418:AG422"/>
    <mergeCell ref="AH418:AH422"/>
    <mergeCell ref="AI418:AI422"/>
    <mergeCell ref="AJ418:AJ422"/>
    <mergeCell ref="W417:W422"/>
    <mergeCell ref="X417:X422"/>
    <mergeCell ref="AA418:AA422"/>
    <mergeCell ref="AB418:AB422"/>
    <mergeCell ref="AC418:AC422"/>
    <mergeCell ref="AD418:AD422"/>
    <mergeCell ref="A416:A422"/>
    <mergeCell ref="B416:X416"/>
    <mergeCell ref="Z416:Z422"/>
    <mergeCell ref="AA416:AK417"/>
    <mergeCell ref="AM416:AM417"/>
    <mergeCell ref="G417:H417"/>
    <mergeCell ref="I417:I422"/>
    <mergeCell ref="N417:O417"/>
    <mergeCell ref="P417:P422"/>
    <mergeCell ref="U417:V417"/>
    <mergeCell ref="AK411:AK415"/>
    <mergeCell ref="AM411:AM415"/>
    <mergeCell ref="G412:H412"/>
    <mergeCell ref="N412:O412"/>
    <mergeCell ref="U412:V412"/>
    <mergeCell ref="G414:H414"/>
    <mergeCell ref="N414:O414"/>
    <mergeCell ref="U414:V414"/>
    <mergeCell ref="AE411:AE415"/>
    <mergeCell ref="AF411:AF415"/>
    <mergeCell ref="AG411:AG415"/>
    <mergeCell ref="AH411:AH415"/>
    <mergeCell ref="AI411:AI415"/>
    <mergeCell ref="AJ411:AJ415"/>
    <mergeCell ref="W410:W415"/>
    <mergeCell ref="X410:X415"/>
    <mergeCell ref="AA411:AA415"/>
    <mergeCell ref="AB411:AB415"/>
    <mergeCell ref="AC411:AC415"/>
    <mergeCell ref="AD411:AD415"/>
    <mergeCell ref="A409:A415"/>
    <mergeCell ref="B409:X409"/>
    <mergeCell ref="Z409:Z415"/>
    <mergeCell ref="AA409:AK410"/>
    <mergeCell ref="AM409:AM410"/>
    <mergeCell ref="G410:H410"/>
    <mergeCell ref="I410:I415"/>
    <mergeCell ref="N410:O410"/>
    <mergeCell ref="P410:P415"/>
    <mergeCell ref="U410:V410"/>
    <mergeCell ref="G405:H405"/>
    <mergeCell ref="N405:O405"/>
    <mergeCell ref="U405:V405"/>
    <mergeCell ref="G407:H407"/>
    <mergeCell ref="N407:O407"/>
    <mergeCell ref="U407:V407"/>
    <mergeCell ref="AG404:AG408"/>
    <mergeCell ref="AH404:AH408"/>
    <mergeCell ref="AI404:AI408"/>
    <mergeCell ref="AJ404:AJ408"/>
    <mergeCell ref="AK404:AK408"/>
    <mergeCell ref="AM404:AM408"/>
    <mergeCell ref="AM402:AM403"/>
    <mergeCell ref="G403:H403"/>
    <mergeCell ref="I403:I408"/>
    <mergeCell ref="N403:O403"/>
    <mergeCell ref="P403:P408"/>
    <mergeCell ref="U403:V403"/>
    <mergeCell ref="W403:W408"/>
    <mergeCell ref="X403:X408"/>
    <mergeCell ref="AA404:AA408"/>
    <mergeCell ref="AB404:AB408"/>
    <mergeCell ref="B401:X401"/>
    <mergeCell ref="AA401:AK401"/>
    <mergeCell ref="A402:A408"/>
    <mergeCell ref="B402:X402"/>
    <mergeCell ref="Z402:Z408"/>
    <mergeCell ref="AA402:AK403"/>
    <mergeCell ref="AC404:AC408"/>
    <mergeCell ref="AD404:AD408"/>
    <mergeCell ref="AE404:AE408"/>
    <mergeCell ref="AF404:AF408"/>
    <mergeCell ref="AK396:AK400"/>
    <mergeCell ref="AM396:AM400"/>
    <mergeCell ref="G397:H397"/>
    <mergeCell ref="N397:O397"/>
    <mergeCell ref="U397:V397"/>
    <mergeCell ref="G399:H399"/>
    <mergeCell ref="N399:O399"/>
    <mergeCell ref="U399:V399"/>
    <mergeCell ref="AE396:AE400"/>
    <mergeCell ref="AF396:AF400"/>
    <mergeCell ref="AG396:AG400"/>
    <mergeCell ref="AH396:AH400"/>
    <mergeCell ref="AI396:AI400"/>
    <mergeCell ref="AJ396:AJ400"/>
    <mergeCell ref="W395:W400"/>
    <mergeCell ref="X395:X400"/>
    <mergeCell ref="AA396:AA400"/>
    <mergeCell ref="AB396:AB400"/>
    <mergeCell ref="AC396:AC400"/>
    <mergeCell ref="AD396:AD400"/>
    <mergeCell ref="A394:A400"/>
    <mergeCell ref="B394:X394"/>
    <mergeCell ref="Z394:Z400"/>
    <mergeCell ref="AA394:AK395"/>
    <mergeCell ref="AM394:AM395"/>
    <mergeCell ref="G395:H395"/>
    <mergeCell ref="I395:I400"/>
    <mergeCell ref="N395:O395"/>
    <mergeCell ref="P395:P400"/>
    <mergeCell ref="U395:V395"/>
    <mergeCell ref="AK389:AK393"/>
    <mergeCell ref="AM389:AM393"/>
    <mergeCell ref="G390:H390"/>
    <mergeCell ref="N390:O390"/>
    <mergeCell ref="U390:V390"/>
    <mergeCell ref="G392:H392"/>
    <mergeCell ref="N392:O392"/>
    <mergeCell ref="U392:V392"/>
    <mergeCell ref="AE389:AE393"/>
    <mergeCell ref="AF389:AF393"/>
    <mergeCell ref="AG389:AG393"/>
    <mergeCell ref="AH389:AH393"/>
    <mergeCell ref="AI389:AI393"/>
    <mergeCell ref="AJ389:AJ393"/>
    <mergeCell ref="W388:W393"/>
    <mergeCell ref="X388:X393"/>
    <mergeCell ref="AA389:AA393"/>
    <mergeCell ref="AB389:AB393"/>
    <mergeCell ref="AC389:AC393"/>
    <mergeCell ref="AD389:AD393"/>
    <mergeCell ref="A387:A393"/>
    <mergeCell ref="B387:X387"/>
    <mergeCell ref="Z387:Z393"/>
    <mergeCell ref="AA387:AK388"/>
    <mergeCell ref="AM387:AM388"/>
    <mergeCell ref="G388:H388"/>
    <mergeCell ref="I388:I393"/>
    <mergeCell ref="N388:O388"/>
    <mergeCell ref="P388:P393"/>
    <mergeCell ref="U388:V388"/>
    <mergeCell ref="G383:H383"/>
    <mergeCell ref="N383:O383"/>
    <mergeCell ref="U383:V383"/>
    <mergeCell ref="G385:H385"/>
    <mergeCell ref="N385:O385"/>
    <mergeCell ref="U385:V385"/>
    <mergeCell ref="AG382:AG386"/>
    <mergeCell ref="AH382:AH386"/>
    <mergeCell ref="AI382:AI386"/>
    <mergeCell ref="AJ382:AJ386"/>
    <mergeCell ref="AK382:AK386"/>
    <mergeCell ref="AM382:AM386"/>
    <mergeCell ref="AM380:AM381"/>
    <mergeCell ref="G381:H381"/>
    <mergeCell ref="I381:I386"/>
    <mergeCell ref="N381:O381"/>
    <mergeCell ref="P381:P386"/>
    <mergeCell ref="U381:V381"/>
    <mergeCell ref="W381:W386"/>
    <mergeCell ref="X381:X386"/>
    <mergeCell ref="AA382:AA386"/>
    <mergeCell ref="AB382:AB386"/>
    <mergeCell ref="B379:X379"/>
    <mergeCell ref="AA379:AK379"/>
    <mergeCell ref="A380:A386"/>
    <mergeCell ref="B380:X380"/>
    <mergeCell ref="Z380:Z386"/>
    <mergeCell ref="AA380:AK381"/>
    <mergeCell ref="AC382:AC386"/>
    <mergeCell ref="AD382:AD386"/>
    <mergeCell ref="AE382:AE386"/>
    <mergeCell ref="AF382:AF386"/>
    <mergeCell ref="AK374:AK378"/>
    <mergeCell ref="AM374:AM378"/>
    <mergeCell ref="G375:H375"/>
    <mergeCell ref="N375:O375"/>
    <mergeCell ref="U375:V375"/>
    <mergeCell ref="G377:H377"/>
    <mergeCell ref="N377:O377"/>
    <mergeCell ref="U377:V377"/>
    <mergeCell ref="AE374:AE378"/>
    <mergeCell ref="AF374:AF378"/>
    <mergeCell ref="AG374:AG378"/>
    <mergeCell ref="AH374:AH378"/>
    <mergeCell ref="AI374:AI378"/>
    <mergeCell ref="AJ374:AJ378"/>
    <mergeCell ref="W373:W378"/>
    <mergeCell ref="X373:X378"/>
    <mergeCell ref="AA374:AA378"/>
    <mergeCell ref="AB374:AB378"/>
    <mergeCell ref="AC374:AC378"/>
    <mergeCell ref="AD374:AD378"/>
    <mergeCell ref="A372:A378"/>
    <mergeCell ref="B372:X372"/>
    <mergeCell ref="Z372:Z378"/>
    <mergeCell ref="AA372:AK373"/>
    <mergeCell ref="AM372:AM373"/>
    <mergeCell ref="G373:H373"/>
    <mergeCell ref="I373:I378"/>
    <mergeCell ref="N373:O373"/>
    <mergeCell ref="P373:P378"/>
    <mergeCell ref="U373:V373"/>
    <mergeCell ref="AK367:AK371"/>
    <mergeCell ref="AM367:AM371"/>
    <mergeCell ref="G368:H368"/>
    <mergeCell ref="N368:O368"/>
    <mergeCell ref="U368:V368"/>
    <mergeCell ref="G370:H370"/>
    <mergeCell ref="N370:O370"/>
    <mergeCell ref="U370:V370"/>
    <mergeCell ref="AE367:AE371"/>
    <mergeCell ref="AF367:AF371"/>
    <mergeCell ref="AG367:AG371"/>
    <mergeCell ref="AH367:AH371"/>
    <mergeCell ref="AI367:AI371"/>
    <mergeCell ref="AJ367:AJ371"/>
    <mergeCell ref="W366:W371"/>
    <mergeCell ref="X366:X371"/>
    <mergeCell ref="AA367:AA371"/>
    <mergeCell ref="AB367:AB371"/>
    <mergeCell ref="AC367:AC371"/>
    <mergeCell ref="AD367:AD371"/>
    <mergeCell ref="A365:A371"/>
    <mergeCell ref="B365:X365"/>
    <mergeCell ref="Z365:Z371"/>
    <mergeCell ref="AA365:AK366"/>
    <mergeCell ref="AM365:AM366"/>
    <mergeCell ref="G366:H366"/>
    <mergeCell ref="I366:I371"/>
    <mergeCell ref="N366:O366"/>
    <mergeCell ref="P366:P371"/>
    <mergeCell ref="U366:V366"/>
    <mergeCell ref="AK360:AK364"/>
    <mergeCell ref="AM360:AM364"/>
    <mergeCell ref="G361:H361"/>
    <mergeCell ref="N361:O361"/>
    <mergeCell ref="U361:V361"/>
    <mergeCell ref="G363:H363"/>
    <mergeCell ref="N363:O363"/>
    <mergeCell ref="U363:V363"/>
    <mergeCell ref="AE360:AE364"/>
    <mergeCell ref="AF360:AF364"/>
    <mergeCell ref="AG360:AG364"/>
    <mergeCell ref="AH360:AH364"/>
    <mergeCell ref="AI360:AI364"/>
    <mergeCell ref="AJ360:AJ364"/>
    <mergeCell ref="W359:W364"/>
    <mergeCell ref="X359:X364"/>
    <mergeCell ref="AA360:AA364"/>
    <mergeCell ref="AB360:AB364"/>
    <mergeCell ref="AC360:AC364"/>
    <mergeCell ref="AD360:AD364"/>
    <mergeCell ref="A358:A364"/>
    <mergeCell ref="B358:X358"/>
    <mergeCell ref="Z358:Z364"/>
    <mergeCell ref="AA358:AK359"/>
    <mergeCell ref="AM358:AM359"/>
    <mergeCell ref="G359:H359"/>
    <mergeCell ref="I359:I364"/>
    <mergeCell ref="N359:O359"/>
    <mergeCell ref="P359:P364"/>
    <mergeCell ref="U359:V359"/>
    <mergeCell ref="A354:X354"/>
    <mergeCell ref="Z354:AK354"/>
    <mergeCell ref="B356:X356"/>
    <mergeCell ref="AA356:AK356"/>
    <mergeCell ref="B357:X357"/>
    <mergeCell ref="AA357:AK357"/>
    <mergeCell ref="AK347:AK351"/>
    <mergeCell ref="AM347:AM351"/>
    <mergeCell ref="G348:H348"/>
    <mergeCell ref="N348:O348"/>
    <mergeCell ref="U348:V348"/>
    <mergeCell ref="G350:H350"/>
    <mergeCell ref="N350:O350"/>
    <mergeCell ref="U350:V350"/>
    <mergeCell ref="AE347:AE351"/>
    <mergeCell ref="AF347:AF351"/>
    <mergeCell ref="AG347:AG351"/>
    <mergeCell ref="AH347:AH351"/>
    <mergeCell ref="AI347:AI351"/>
    <mergeCell ref="AJ347:AJ351"/>
    <mergeCell ref="W346:W351"/>
    <mergeCell ref="X346:X351"/>
    <mergeCell ref="AA347:AA351"/>
    <mergeCell ref="AB347:AB351"/>
    <mergeCell ref="AC347:AC351"/>
    <mergeCell ref="AD347:AD351"/>
    <mergeCell ref="A345:A351"/>
    <mergeCell ref="B345:X345"/>
    <mergeCell ref="Z345:Z351"/>
    <mergeCell ref="AA345:AK346"/>
    <mergeCell ref="AM345:AM346"/>
    <mergeCell ref="G346:H346"/>
    <mergeCell ref="I346:I351"/>
    <mergeCell ref="N346:O346"/>
    <mergeCell ref="P346:P351"/>
    <mergeCell ref="U346:V346"/>
    <mergeCell ref="AK340:AK344"/>
    <mergeCell ref="AM340:AM344"/>
    <mergeCell ref="G341:H341"/>
    <mergeCell ref="N341:O341"/>
    <mergeCell ref="U341:V341"/>
    <mergeCell ref="G343:H343"/>
    <mergeCell ref="N343:O343"/>
    <mergeCell ref="U343:V343"/>
    <mergeCell ref="AE340:AE344"/>
    <mergeCell ref="AF340:AF344"/>
    <mergeCell ref="AG340:AG344"/>
    <mergeCell ref="AH340:AH344"/>
    <mergeCell ref="AI340:AI344"/>
    <mergeCell ref="AJ340:AJ344"/>
    <mergeCell ref="W339:W344"/>
    <mergeCell ref="X339:X344"/>
    <mergeCell ref="AA340:AA344"/>
    <mergeCell ref="AB340:AB344"/>
    <mergeCell ref="AC340:AC344"/>
    <mergeCell ref="AD340:AD344"/>
    <mergeCell ref="A338:A344"/>
    <mergeCell ref="B338:X338"/>
    <mergeCell ref="Z338:Z344"/>
    <mergeCell ref="AA338:AK339"/>
    <mergeCell ref="AM338:AM339"/>
    <mergeCell ref="G339:H339"/>
    <mergeCell ref="I339:I344"/>
    <mergeCell ref="N339:O339"/>
    <mergeCell ref="P339:P344"/>
    <mergeCell ref="U339:V339"/>
    <mergeCell ref="G334:H334"/>
    <mergeCell ref="N334:O334"/>
    <mergeCell ref="U334:V334"/>
    <mergeCell ref="G336:H336"/>
    <mergeCell ref="N336:O336"/>
    <mergeCell ref="U336:V336"/>
    <mergeCell ref="AG333:AG337"/>
    <mergeCell ref="AH333:AH337"/>
    <mergeCell ref="AI333:AI337"/>
    <mergeCell ref="AJ333:AJ337"/>
    <mergeCell ref="AK333:AK337"/>
    <mergeCell ref="AM333:AM337"/>
    <mergeCell ref="AM331:AM332"/>
    <mergeCell ref="G332:H332"/>
    <mergeCell ref="I332:I337"/>
    <mergeCell ref="N332:O332"/>
    <mergeCell ref="P332:P337"/>
    <mergeCell ref="U332:V332"/>
    <mergeCell ref="W332:W337"/>
    <mergeCell ref="X332:X337"/>
    <mergeCell ref="AA333:AA337"/>
    <mergeCell ref="AB333:AB337"/>
    <mergeCell ref="B330:X330"/>
    <mergeCell ref="AA330:AK330"/>
    <mergeCell ref="A331:A337"/>
    <mergeCell ref="B331:X331"/>
    <mergeCell ref="Z331:Z337"/>
    <mergeCell ref="AA331:AK332"/>
    <mergeCell ref="AC333:AC337"/>
    <mergeCell ref="AD333:AD337"/>
    <mergeCell ref="AE333:AE337"/>
    <mergeCell ref="AF333:AF337"/>
    <mergeCell ref="AK325:AK329"/>
    <mergeCell ref="AM325:AM329"/>
    <mergeCell ref="G326:H326"/>
    <mergeCell ref="N326:O326"/>
    <mergeCell ref="U326:V326"/>
    <mergeCell ref="G328:H328"/>
    <mergeCell ref="N328:O328"/>
    <mergeCell ref="U328:V328"/>
    <mergeCell ref="AE325:AE329"/>
    <mergeCell ref="AF325:AF329"/>
    <mergeCell ref="AG325:AG329"/>
    <mergeCell ref="AH325:AH329"/>
    <mergeCell ref="AI325:AI329"/>
    <mergeCell ref="AJ325:AJ329"/>
    <mergeCell ref="W324:W329"/>
    <mergeCell ref="X324:X329"/>
    <mergeCell ref="AA325:AA329"/>
    <mergeCell ref="AB325:AB329"/>
    <mergeCell ref="AC325:AC329"/>
    <mergeCell ref="AD325:AD329"/>
    <mergeCell ref="A323:A329"/>
    <mergeCell ref="B323:X323"/>
    <mergeCell ref="Z323:Z329"/>
    <mergeCell ref="AA323:AK324"/>
    <mergeCell ref="AM323:AM324"/>
    <mergeCell ref="G324:H324"/>
    <mergeCell ref="I324:I329"/>
    <mergeCell ref="N324:O324"/>
    <mergeCell ref="P324:P329"/>
    <mergeCell ref="U324:V324"/>
    <mergeCell ref="AK318:AK322"/>
    <mergeCell ref="AM318:AM322"/>
    <mergeCell ref="G319:H319"/>
    <mergeCell ref="N319:O319"/>
    <mergeCell ref="U319:V319"/>
    <mergeCell ref="G321:H321"/>
    <mergeCell ref="N321:O321"/>
    <mergeCell ref="U321:V321"/>
    <mergeCell ref="AE318:AE322"/>
    <mergeCell ref="AF318:AF322"/>
    <mergeCell ref="AG318:AG322"/>
    <mergeCell ref="AH318:AH322"/>
    <mergeCell ref="AI318:AI322"/>
    <mergeCell ref="AJ318:AJ322"/>
    <mergeCell ref="W317:W322"/>
    <mergeCell ref="X317:X322"/>
    <mergeCell ref="AA318:AA322"/>
    <mergeCell ref="AB318:AB322"/>
    <mergeCell ref="AC318:AC322"/>
    <mergeCell ref="AD318:AD322"/>
    <mergeCell ref="A316:A322"/>
    <mergeCell ref="B316:X316"/>
    <mergeCell ref="Z316:Z322"/>
    <mergeCell ref="AA316:AK317"/>
    <mergeCell ref="AM316:AM317"/>
    <mergeCell ref="G317:H317"/>
    <mergeCell ref="I317:I322"/>
    <mergeCell ref="N317:O317"/>
    <mergeCell ref="P317:P322"/>
    <mergeCell ref="U317:V317"/>
    <mergeCell ref="G312:H312"/>
    <mergeCell ref="N312:O312"/>
    <mergeCell ref="U312:V312"/>
    <mergeCell ref="G314:H314"/>
    <mergeCell ref="N314:O314"/>
    <mergeCell ref="U314:V314"/>
    <mergeCell ref="AG311:AG315"/>
    <mergeCell ref="AH311:AH315"/>
    <mergeCell ref="AI311:AI315"/>
    <mergeCell ref="AJ311:AJ315"/>
    <mergeCell ref="AK311:AK315"/>
    <mergeCell ref="AM311:AM315"/>
    <mergeCell ref="AM309:AM310"/>
    <mergeCell ref="G310:H310"/>
    <mergeCell ref="I310:I315"/>
    <mergeCell ref="N310:O310"/>
    <mergeCell ref="P310:P315"/>
    <mergeCell ref="U310:V310"/>
    <mergeCell ref="W310:W315"/>
    <mergeCell ref="X310:X315"/>
    <mergeCell ref="AA311:AA315"/>
    <mergeCell ref="AB311:AB315"/>
    <mergeCell ref="B308:X308"/>
    <mergeCell ref="AA308:AK308"/>
    <mergeCell ref="A309:A315"/>
    <mergeCell ref="B309:X309"/>
    <mergeCell ref="Z309:Z315"/>
    <mergeCell ref="AA309:AK310"/>
    <mergeCell ref="AC311:AC315"/>
    <mergeCell ref="AD311:AD315"/>
    <mergeCell ref="AE311:AE315"/>
    <mergeCell ref="AF311:AF315"/>
    <mergeCell ref="AK303:AK307"/>
    <mergeCell ref="AM303:AM307"/>
    <mergeCell ref="G304:H304"/>
    <mergeCell ref="N304:O304"/>
    <mergeCell ref="U304:V304"/>
    <mergeCell ref="G306:H306"/>
    <mergeCell ref="N306:O306"/>
    <mergeCell ref="U306:V306"/>
    <mergeCell ref="AE303:AE307"/>
    <mergeCell ref="AF303:AF307"/>
    <mergeCell ref="AG303:AG307"/>
    <mergeCell ref="AH303:AH307"/>
    <mergeCell ref="AI303:AI307"/>
    <mergeCell ref="AJ303:AJ307"/>
    <mergeCell ref="W302:W307"/>
    <mergeCell ref="X302:X307"/>
    <mergeCell ref="AA303:AA307"/>
    <mergeCell ref="AB303:AB307"/>
    <mergeCell ref="AC303:AC307"/>
    <mergeCell ref="AD303:AD307"/>
    <mergeCell ref="A301:A307"/>
    <mergeCell ref="B301:X301"/>
    <mergeCell ref="Z301:Z307"/>
    <mergeCell ref="AA301:AK302"/>
    <mergeCell ref="AM301:AM302"/>
    <mergeCell ref="G302:H302"/>
    <mergeCell ref="I302:I307"/>
    <mergeCell ref="N302:O302"/>
    <mergeCell ref="P302:P307"/>
    <mergeCell ref="U302:V302"/>
    <mergeCell ref="AK296:AK300"/>
    <mergeCell ref="AM296:AM300"/>
    <mergeCell ref="G297:H297"/>
    <mergeCell ref="N297:O297"/>
    <mergeCell ref="U297:V297"/>
    <mergeCell ref="G299:H299"/>
    <mergeCell ref="N299:O299"/>
    <mergeCell ref="U299:V299"/>
    <mergeCell ref="AE296:AE300"/>
    <mergeCell ref="AF296:AF300"/>
    <mergeCell ref="AG296:AG300"/>
    <mergeCell ref="AH296:AH300"/>
    <mergeCell ref="AI296:AI300"/>
    <mergeCell ref="AJ296:AJ300"/>
    <mergeCell ref="W295:W300"/>
    <mergeCell ref="X295:X300"/>
    <mergeCell ref="AA296:AA300"/>
    <mergeCell ref="AB296:AB300"/>
    <mergeCell ref="AC296:AC300"/>
    <mergeCell ref="AD296:AD300"/>
    <mergeCell ref="A294:A300"/>
    <mergeCell ref="B294:X294"/>
    <mergeCell ref="Z294:Z300"/>
    <mergeCell ref="AA294:AK295"/>
    <mergeCell ref="AM294:AM295"/>
    <mergeCell ref="G295:H295"/>
    <mergeCell ref="I295:I300"/>
    <mergeCell ref="N295:O295"/>
    <mergeCell ref="P295:P300"/>
    <mergeCell ref="U295:V295"/>
    <mergeCell ref="AK289:AK293"/>
    <mergeCell ref="AM289:AM293"/>
    <mergeCell ref="G290:H290"/>
    <mergeCell ref="N290:O290"/>
    <mergeCell ref="U290:V290"/>
    <mergeCell ref="G292:H292"/>
    <mergeCell ref="N292:O292"/>
    <mergeCell ref="U292:V292"/>
    <mergeCell ref="AE289:AE293"/>
    <mergeCell ref="AF289:AF293"/>
    <mergeCell ref="AG289:AG293"/>
    <mergeCell ref="AH289:AH293"/>
    <mergeCell ref="AI289:AI293"/>
    <mergeCell ref="AJ289:AJ293"/>
    <mergeCell ref="AM287:AM288"/>
    <mergeCell ref="G288:H288"/>
    <mergeCell ref="I288:I293"/>
    <mergeCell ref="N288:O288"/>
    <mergeCell ref="P288:P293"/>
    <mergeCell ref="U288:V288"/>
    <mergeCell ref="W288:W293"/>
    <mergeCell ref="X288:X293"/>
    <mergeCell ref="AA289:AA293"/>
    <mergeCell ref="AB289:AB293"/>
    <mergeCell ref="B285:X285"/>
    <mergeCell ref="AA285:AK285"/>
    <mergeCell ref="B286:X286"/>
    <mergeCell ref="AA286:AK286"/>
    <mergeCell ref="A287:A293"/>
    <mergeCell ref="B287:X287"/>
    <mergeCell ref="Z287:Z293"/>
    <mergeCell ref="AA287:AK288"/>
    <mergeCell ref="AC289:AC293"/>
    <mergeCell ref="AD289:AD293"/>
    <mergeCell ref="AK278:AK282"/>
    <mergeCell ref="AM278:AM282"/>
    <mergeCell ref="G279:H279"/>
    <mergeCell ref="N279:O279"/>
    <mergeCell ref="U279:V279"/>
    <mergeCell ref="G281:H281"/>
    <mergeCell ref="N281:O281"/>
    <mergeCell ref="U281:V281"/>
    <mergeCell ref="AE278:AE282"/>
    <mergeCell ref="AF278:AF282"/>
    <mergeCell ref="AG278:AG282"/>
    <mergeCell ref="AH278:AH282"/>
    <mergeCell ref="AI278:AI282"/>
    <mergeCell ref="AJ278:AJ282"/>
    <mergeCell ref="W277:W282"/>
    <mergeCell ref="X277:X282"/>
    <mergeCell ref="AA278:AA282"/>
    <mergeCell ref="AB278:AB282"/>
    <mergeCell ref="AC278:AC282"/>
    <mergeCell ref="AD278:AD282"/>
    <mergeCell ref="A276:A282"/>
    <mergeCell ref="B276:X276"/>
    <mergeCell ref="Z276:Z282"/>
    <mergeCell ref="AA276:AK277"/>
    <mergeCell ref="AM276:AM277"/>
    <mergeCell ref="G277:H277"/>
    <mergeCell ref="I277:I282"/>
    <mergeCell ref="N277:O277"/>
    <mergeCell ref="P277:P282"/>
    <mergeCell ref="U277:V277"/>
    <mergeCell ref="AK271:AK275"/>
    <mergeCell ref="AM271:AM275"/>
    <mergeCell ref="G272:H272"/>
    <mergeCell ref="N272:O272"/>
    <mergeCell ref="U272:V272"/>
    <mergeCell ref="G274:H274"/>
    <mergeCell ref="N274:O274"/>
    <mergeCell ref="U274:V274"/>
    <mergeCell ref="AE271:AE275"/>
    <mergeCell ref="AF271:AF275"/>
    <mergeCell ref="AG271:AG275"/>
    <mergeCell ref="AH271:AH275"/>
    <mergeCell ref="AI271:AI275"/>
    <mergeCell ref="AJ271:AJ275"/>
    <mergeCell ref="W270:W275"/>
    <mergeCell ref="X270:X275"/>
    <mergeCell ref="AA271:AA275"/>
    <mergeCell ref="AB271:AB275"/>
    <mergeCell ref="AC271:AC275"/>
    <mergeCell ref="AD271:AD275"/>
    <mergeCell ref="A269:A275"/>
    <mergeCell ref="B269:X269"/>
    <mergeCell ref="Z269:Z275"/>
    <mergeCell ref="AA269:AK270"/>
    <mergeCell ref="AM269:AM270"/>
    <mergeCell ref="G270:H270"/>
    <mergeCell ref="I270:I275"/>
    <mergeCell ref="N270:O270"/>
    <mergeCell ref="P270:P275"/>
    <mergeCell ref="U270:V270"/>
    <mergeCell ref="G265:H265"/>
    <mergeCell ref="N265:O265"/>
    <mergeCell ref="U265:V265"/>
    <mergeCell ref="G267:H267"/>
    <mergeCell ref="N267:O267"/>
    <mergeCell ref="U267:V267"/>
    <mergeCell ref="AG264:AG268"/>
    <mergeCell ref="AH264:AH268"/>
    <mergeCell ref="AI264:AI268"/>
    <mergeCell ref="AJ264:AJ268"/>
    <mergeCell ref="AK264:AK268"/>
    <mergeCell ref="AM264:AM268"/>
    <mergeCell ref="AM262:AM263"/>
    <mergeCell ref="G263:H263"/>
    <mergeCell ref="I263:I268"/>
    <mergeCell ref="N263:O263"/>
    <mergeCell ref="P263:P268"/>
    <mergeCell ref="U263:V263"/>
    <mergeCell ref="W263:W268"/>
    <mergeCell ref="X263:X268"/>
    <mergeCell ref="AA264:AA268"/>
    <mergeCell ref="AB264:AB268"/>
    <mergeCell ref="B261:X261"/>
    <mergeCell ref="AA261:AK261"/>
    <mergeCell ref="A262:A268"/>
    <mergeCell ref="B262:X262"/>
    <mergeCell ref="Z262:Z268"/>
    <mergeCell ref="AA262:AK263"/>
    <mergeCell ref="AC264:AC268"/>
    <mergeCell ref="AD264:AD268"/>
    <mergeCell ref="AE264:AE268"/>
    <mergeCell ref="AF264:AF268"/>
    <mergeCell ref="AK256:AK260"/>
    <mergeCell ref="AM256:AM260"/>
    <mergeCell ref="G257:H257"/>
    <mergeCell ref="N257:O257"/>
    <mergeCell ref="U257:V257"/>
    <mergeCell ref="G259:H259"/>
    <mergeCell ref="N259:O259"/>
    <mergeCell ref="U259:V259"/>
    <mergeCell ref="AE256:AE260"/>
    <mergeCell ref="AF256:AF260"/>
    <mergeCell ref="AG256:AG260"/>
    <mergeCell ref="AH256:AH260"/>
    <mergeCell ref="AI256:AI260"/>
    <mergeCell ref="AJ256:AJ260"/>
    <mergeCell ref="W255:W260"/>
    <mergeCell ref="X255:X260"/>
    <mergeCell ref="AA256:AA260"/>
    <mergeCell ref="AB256:AB260"/>
    <mergeCell ref="AC256:AC260"/>
    <mergeCell ref="AD256:AD260"/>
    <mergeCell ref="A254:A260"/>
    <mergeCell ref="B254:X254"/>
    <mergeCell ref="Z254:Z260"/>
    <mergeCell ref="AA254:AK255"/>
    <mergeCell ref="AM254:AM255"/>
    <mergeCell ref="G255:H255"/>
    <mergeCell ref="I255:I260"/>
    <mergeCell ref="N255:O255"/>
    <mergeCell ref="P255:P260"/>
    <mergeCell ref="U255:V255"/>
    <mergeCell ref="AK249:AK253"/>
    <mergeCell ref="AM249:AM253"/>
    <mergeCell ref="G250:H250"/>
    <mergeCell ref="N250:O250"/>
    <mergeCell ref="U250:V250"/>
    <mergeCell ref="G252:H252"/>
    <mergeCell ref="N252:O252"/>
    <mergeCell ref="U252:V252"/>
    <mergeCell ref="AE249:AE253"/>
    <mergeCell ref="AF249:AF253"/>
    <mergeCell ref="AG249:AG253"/>
    <mergeCell ref="AH249:AH253"/>
    <mergeCell ref="AI249:AI253"/>
    <mergeCell ref="AJ249:AJ253"/>
    <mergeCell ref="W248:W253"/>
    <mergeCell ref="X248:X253"/>
    <mergeCell ref="AA249:AA253"/>
    <mergeCell ref="AB249:AB253"/>
    <mergeCell ref="AC249:AC253"/>
    <mergeCell ref="AD249:AD253"/>
    <mergeCell ref="A247:A253"/>
    <mergeCell ref="B247:X247"/>
    <mergeCell ref="Z247:Z253"/>
    <mergeCell ref="AA247:AK248"/>
    <mergeCell ref="AM247:AM248"/>
    <mergeCell ref="G248:H248"/>
    <mergeCell ref="I248:I253"/>
    <mergeCell ref="N248:O248"/>
    <mergeCell ref="P248:P253"/>
    <mergeCell ref="U248:V248"/>
    <mergeCell ref="G243:H243"/>
    <mergeCell ref="N243:O243"/>
    <mergeCell ref="U243:V243"/>
    <mergeCell ref="G245:H245"/>
    <mergeCell ref="N245:O245"/>
    <mergeCell ref="U245:V245"/>
    <mergeCell ref="AG242:AG246"/>
    <mergeCell ref="AH242:AH246"/>
    <mergeCell ref="AI242:AI246"/>
    <mergeCell ref="AJ242:AJ246"/>
    <mergeCell ref="AK242:AK246"/>
    <mergeCell ref="AM242:AM246"/>
    <mergeCell ref="AM240:AM241"/>
    <mergeCell ref="G241:H241"/>
    <mergeCell ref="I241:I246"/>
    <mergeCell ref="N241:O241"/>
    <mergeCell ref="P241:P246"/>
    <mergeCell ref="U241:V241"/>
    <mergeCell ref="W241:W246"/>
    <mergeCell ref="X241:X246"/>
    <mergeCell ref="AA242:AA246"/>
    <mergeCell ref="AB242:AB246"/>
    <mergeCell ref="B239:X239"/>
    <mergeCell ref="AA239:AK239"/>
    <mergeCell ref="A240:A246"/>
    <mergeCell ref="B240:X240"/>
    <mergeCell ref="Z240:Z246"/>
    <mergeCell ref="AA240:AK241"/>
    <mergeCell ref="AC242:AC246"/>
    <mergeCell ref="AD242:AD246"/>
    <mergeCell ref="AE242:AE246"/>
    <mergeCell ref="AF242:AF246"/>
    <mergeCell ref="AK234:AK238"/>
    <mergeCell ref="AM234:AM238"/>
    <mergeCell ref="G235:H235"/>
    <mergeCell ref="N235:O235"/>
    <mergeCell ref="U235:V235"/>
    <mergeCell ref="G237:H237"/>
    <mergeCell ref="N237:O237"/>
    <mergeCell ref="U237:V237"/>
    <mergeCell ref="AE234:AE238"/>
    <mergeCell ref="AF234:AF238"/>
    <mergeCell ref="AG234:AG238"/>
    <mergeCell ref="AH234:AH238"/>
    <mergeCell ref="AI234:AI238"/>
    <mergeCell ref="AJ234:AJ238"/>
    <mergeCell ref="W233:W238"/>
    <mergeCell ref="X233:X238"/>
    <mergeCell ref="AA234:AA238"/>
    <mergeCell ref="AB234:AB238"/>
    <mergeCell ref="AC234:AC238"/>
    <mergeCell ref="AD234:AD238"/>
    <mergeCell ref="A232:A238"/>
    <mergeCell ref="B232:X232"/>
    <mergeCell ref="Z232:Z238"/>
    <mergeCell ref="AA232:AK233"/>
    <mergeCell ref="AM232:AM233"/>
    <mergeCell ref="G233:H233"/>
    <mergeCell ref="I233:I238"/>
    <mergeCell ref="N233:O233"/>
    <mergeCell ref="P233:P238"/>
    <mergeCell ref="U233:V233"/>
    <mergeCell ref="AK227:AK231"/>
    <mergeCell ref="AM227:AM231"/>
    <mergeCell ref="G228:H228"/>
    <mergeCell ref="N228:O228"/>
    <mergeCell ref="U228:V228"/>
    <mergeCell ref="G230:H230"/>
    <mergeCell ref="N230:O230"/>
    <mergeCell ref="U230:V230"/>
    <mergeCell ref="AE227:AE231"/>
    <mergeCell ref="AF227:AF231"/>
    <mergeCell ref="AG227:AG231"/>
    <mergeCell ref="AH227:AH231"/>
    <mergeCell ref="AI227:AI231"/>
    <mergeCell ref="AJ227:AJ231"/>
    <mergeCell ref="W226:W231"/>
    <mergeCell ref="X226:X231"/>
    <mergeCell ref="AA227:AA231"/>
    <mergeCell ref="AB227:AB231"/>
    <mergeCell ref="AC227:AC231"/>
    <mergeCell ref="AD227:AD231"/>
    <mergeCell ref="A225:A231"/>
    <mergeCell ref="B225:X225"/>
    <mergeCell ref="Z225:Z231"/>
    <mergeCell ref="AA225:AK226"/>
    <mergeCell ref="AM225:AM226"/>
    <mergeCell ref="G226:H226"/>
    <mergeCell ref="I226:I231"/>
    <mergeCell ref="N226:O226"/>
    <mergeCell ref="P226:P231"/>
    <mergeCell ref="U226:V226"/>
    <mergeCell ref="AK220:AK224"/>
    <mergeCell ref="AM220:AM224"/>
    <mergeCell ref="G221:H221"/>
    <mergeCell ref="N221:O221"/>
    <mergeCell ref="U221:V221"/>
    <mergeCell ref="G223:H223"/>
    <mergeCell ref="N223:O223"/>
    <mergeCell ref="U223:V223"/>
    <mergeCell ref="AE220:AE224"/>
    <mergeCell ref="AF220:AF224"/>
    <mergeCell ref="AG220:AG224"/>
    <mergeCell ref="AH220:AH224"/>
    <mergeCell ref="AI220:AI224"/>
    <mergeCell ref="AJ220:AJ224"/>
    <mergeCell ref="W219:W224"/>
    <mergeCell ref="X219:X224"/>
    <mergeCell ref="AA220:AA224"/>
    <mergeCell ref="AB220:AB224"/>
    <mergeCell ref="AC220:AC224"/>
    <mergeCell ref="AD220:AD224"/>
    <mergeCell ref="A218:A224"/>
    <mergeCell ref="B218:X218"/>
    <mergeCell ref="Z218:Z224"/>
    <mergeCell ref="AA218:AK219"/>
    <mergeCell ref="AM218:AM219"/>
    <mergeCell ref="G219:H219"/>
    <mergeCell ref="I219:I224"/>
    <mergeCell ref="N219:O219"/>
    <mergeCell ref="P219:P224"/>
    <mergeCell ref="U219:V219"/>
    <mergeCell ref="A214:X214"/>
    <mergeCell ref="Z214:AK214"/>
    <mergeCell ref="B216:X216"/>
    <mergeCell ref="AA216:AK216"/>
    <mergeCell ref="B217:X217"/>
    <mergeCell ref="AA217:AK217"/>
    <mergeCell ref="AK207:AK211"/>
    <mergeCell ref="AM207:AM211"/>
    <mergeCell ref="G208:H208"/>
    <mergeCell ref="N208:O208"/>
    <mergeCell ref="U208:V208"/>
    <mergeCell ref="G210:H210"/>
    <mergeCell ref="N210:O210"/>
    <mergeCell ref="U210:V210"/>
    <mergeCell ref="AE207:AE211"/>
    <mergeCell ref="AF207:AF211"/>
    <mergeCell ref="AG207:AG211"/>
    <mergeCell ref="AH207:AH211"/>
    <mergeCell ref="AI207:AI211"/>
    <mergeCell ref="AJ207:AJ211"/>
    <mergeCell ref="W206:W211"/>
    <mergeCell ref="X206:X211"/>
    <mergeCell ref="AA207:AA211"/>
    <mergeCell ref="AB207:AB211"/>
    <mergeCell ref="AC207:AC211"/>
    <mergeCell ref="AD207:AD211"/>
    <mergeCell ref="A205:A211"/>
    <mergeCell ref="B205:X205"/>
    <mergeCell ref="Z205:Z211"/>
    <mergeCell ref="AA205:AK206"/>
    <mergeCell ref="AM205:AM206"/>
    <mergeCell ref="G206:H206"/>
    <mergeCell ref="I206:I211"/>
    <mergeCell ref="N206:O206"/>
    <mergeCell ref="P206:P211"/>
    <mergeCell ref="U206:V206"/>
    <mergeCell ref="AK200:AK204"/>
    <mergeCell ref="AM200:AM204"/>
    <mergeCell ref="G201:H201"/>
    <mergeCell ref="N201:O201"/>
    <mergeCell ref="U201:V201"/>
    <mergeCell ref="G203:H203"/>
    <mergeCell ref="N203:O203"/>
    <mergeCell ref="U203:V203"/>
    <mergeCell ref="AE200:AE204"/>
    <mergeCell ref="AF200:AF204"/>
    <mergeCell ref="AG200:AG204"/>
    <mergeCell ref="AH200:AH204"/>
    <mergeCell ref="AI200:AI204"/>
    <mergeCell ref="AJ200:AJ204"/>
    <mergeCell ref="W199:W204"/>
    <mergeCell ref="X199:X204"/>
    <mergeCell ref="AA200:AA204"/>
    <mergeCell ref="AB200:AB204"/>
    <mergeCell ref="AC200:AC204"/>
    <mergeCell ref="AD200:AD204"/>
    <mergeCell ref="A198:A204"/>
    <mergeCell ref="B198:X198"/>
    <mergeCell ref="Z198:Z204"/>
    <mergeCell ref="AA198:AK199"/>
    <mergeCell ref="AM198:AM199"/>
    <mergeCell ref="G199:H199"/>
    <mergeCell ref="I199:I204"/>
    <mergeCell ref="N199:O199"/>
    <mergeCell ref="P199:P204"/>
    <mergeCell ref="U199:V199"/>
    <mergeCell ref="G194:H194"/>
    <mergeCell ref="N194:O194"/>
    <mergeCell ref="U194:V194"/>
    <mergeCell ref="G196:H196"/>
    <mergeCell ref="N196:O196"/>
    <mergeCell ref="U196:V196"/>
    <mergeCell ref="AG193:AG197"/>
    <mergeCell ref="AH193:AH197"/>
    <mergeCell ref="AI193:AI197"/>
    <mergeCell ref="AJ193:AJ197"/>
    <mergeCell ref="AK193:AK197"/>
    <mergeCell ref="AM193:AM197"/>
    <mergeCell ref="AM191:AM192"/>
    <mergeCell ref="G192:H192"/>
    <mergeCell ref="I192:I197"/>
    <mergeCell ref="N192:O192"/>
    <mergeCell ref="P192:P197"/>
    <mergeCell ref="U192:V192"/>
    <mergeCell ref="W192:W197"/>
    <mergeCell ref="X192:X197"/>
    <mergeCell ref="AA193:AA197"/>
    <mergeCell ref="AB193:AB197"/>
    <mergeCell ref="B190:X190"/>
    <mergeCell ref="AA190:AK190"/>
    <mergeCell ref="A191:A197"/>
    <mergeCell ref="B191:X191"/>
    <mergeCell ref="Z191:Z197"/>
    <mergeCell ref="AA191:AK192"/>
    <mergeCell ref="AC193:AC197"/>
    <mergeCell ref="AD193:AD197"/>
    <mergeCell ref="AE193:AE197"/>
    <mergeCell ref="AF193:AF197"/>
    <mergeCell ref="AK185:AK189"/>
    <mergeCell ref="AM185:AM189"/>
    <mergeCell ref="G186:H186"/>
    <mergeCell ref="N186:O186"/>
    <mergeCell ref="U186:V186"/>
    <mergeCell ref="G188:H188"/>
    <mergeCell ref="N188:O188"/>
    <mergeCell ref="U188:V188"/>
    <mergeCell ref="AE185:AE189"/>
    <mergeCell ref="AF185:AF189"/>
    <mergeCell ref="AG185:AG189"/>
    <mergeCell ref="AH185:AH189"/>
    <mergeCell ref="AI185:AI189"/>
    <mergeCell ref="AJ185:AJ189"/>
    <mergeCell ref="W184:W189"/>
    <mergeCell ref="X184:X189"/>
    <mergeCell ref="AA185:AA189"/>
    <mergeCell ref="AB185:AB189"/>
    <mergeCell ref="AC185:AC189"/>
    <mergeCell ref="AD185:AD189"/>
    <mergeCell ref="A183:A189"/>
    <mergeCell ref="B183:X183"/>
    <mergeCell ref="Z183:Z189"/>
    <mergeCell ref="AA183:AK184"/>
    <mergeCell ref="AM183:AM184"/>
    <mergeCell ref="G184:H184"/>
    <mergeCell ref="I184:I189"/>
    <mergeCell ref="N184:O184"/>
    <mergeCell ref="P184:P189"/>
    <mergeCell ref="U184:V184"/>
    <mergeCell ref="AK178:AK182"/>
    <mergeCell ref="AM178:AM182"/>
    <mergeCell ref="G179:H179"/>
    <mergeCell ref="N179:O179"/>
    <mergeCell ref="U179:V179"/>
    <mergeCell ref="G181:H181"/>
    <mergeCell ref="N181:O181"/>
    <mergeCell ref="U181:V181"/>
    <mergeCell ref="AE178:AE182"/>
    <mergeCell ref="AF178:AF182"/>
    <mergeCell ref="AG178:AG182"/>
    <mergeCell ref="AH178:AH182"/>
    <mergeCell ref="AI178:AI182"/>
    <mergeCell ref="AJ178:AJ182"/>
    <mergeCell ref="W177:W182"/>
    <mergeCell ref="X177:X182"/>
    <mergeCell ref="AA178:AA182"/>
    <mergeCell ref="AB178:AB182"/>
    <mergeCell ref="AC178:AC182"/>
    <mergeCell ref="AD178:AD182"/>
    <mergeCell ref="A176:A182"/>
    <mergeCell ref="B176:X176"/>
    <mergeCell ref="Z176:Z182"/>
    <mergeCell ref="AA176:AK177"/>
    <mergeCell ref="AM176:AM177"/>
    <mergeCell ref="G177:H177"/>
    <mergeCell ref="I177:I182"/>
    <mergeCell ref="N177:O177"/>
    <mergeCell ref="P177:P182"/>
    <mergeCell ref="U177:V177"/>
    <mergeCell ref="G172:H172"/>
    <mergeCell ref="N172:O172"/>
    <mergeCell ref="U172:V172"/>
    <mergeCell ref="G174:H174"/>
    <mergeCell ref="N174:O174"/>
    <mergeCell ref="U174:V174"/>
    <mergeCell ref="AG171:AG175"/>
    <mergeCell ref="AH171:AH175"/>
    <mergeCell ref="AI171:AI175"/>
    <mergeCell ref="AJ171:AJ175"/>
    <mergeCell ref="AK171:AK175"/>
    <mergeCell ref="AM171:AM175"/>
    <mergeCell ref="AM169:AM170"/>
    <mergeCell ref="G170:H170"/>
    <mergeCell ref="I170:I175"/>
    <mergeCell ref="N170:O170"/>
    <mergeCell ref="P170:P175"/>
    <mergeCell ref="U170:V170"/>
    <mergeCell ref="W170:W175"/>
    <mergeCell ref="X170:X175"/>
    <mergeCell ref="AA171:AA175"/>
    <mergeCell ref="AB171:AB175"/>
    <mergeCell ref="B168:X168"/>
    <mergeCell ref="AA168:AK168"/>
    <mergeCell ref="A169:A175"/>
    <mergeCell ref="B169:X169"/>
    <mergeCell ref="Z169:Z175"/>
    <mergeCell ref="AA169:AK170"/>
    <mergeCell ref="AC171:AC175"/>
    <mergeCell ref="AD171:AD175"/>
    <mergeCell ref="AE171:AE175"/>
    <mergeCell ref="AF171:AF175"/>
    <mergeCell ref="AK163:AK167"/>
    <mergeCell ref="AM163:AM167"/>
    <mergeCell ref="G164:H164"/>
    <mergeCell ref="N164:O164"/>
    <mergeCell ref="U164:V164"/>
    <mergeCell ref="G166:H166"/>
    <mergeCell ref="N166:O166"/>
    <mergeCell ref="U166:V166"/>
    <mergeCell ref="AE163:AE167"/>
    <mergeCell ref="AF163:AF167"/>
    <mergeCell ref="AG163:AG167"/>
    <mergeCell ref="AH163:AH167"/>
    <mergeCell ref="AI163:AI167"/>
    <mergeCell ref="AJ163:AJ167"/>
    <mergeCell ref="W162:W167"/>
    <mergeCell ref="X162:X167"/>
    <mergeCell ref="AA163:AA167"/>
    <mergeCell ref="AB163:AB167"/>
    <mergeCell ref="AC163:AC167"/>
    <mergeCell ref="AD163:AD167"/>
    <mergeCell ref="A161:A167"/>
    <mergeCell ref="B161:X161"/>
    <mergeCell ref="Z161:Z167"/>
    <mergeCell ref="AA161:AK162"/>
    <mergeCell ref="AM161:AM162"/>
    <mergeCell ref="G162:H162"/>
    <mergeCell ref="I162:I167"/>
    <mergeCell ref="N162:O162"/>
    <mergeCell ref="P162:P167"/>
    <mergeCell ref="U162:V162"/>
    <mergeCell ref="AK156:AK160"/>
    <mergeCell ref="AM156:AM160"/>
    <mergeCell ref="G157:H157"/>
    <mergeCell ref="N157:O157"/>
    <mergeCell ref="U157:V157"/>
    <mergeCell ref="G159:H159"/>
    <mergeCell ref="N159:O159"/>
    <mergeCell ref="U159:V159"/>
    <mergeCell ref="AE156:AE160"/>
    <mergeCell ref="AF156:AF160"/>
    <mergeCell ref="AG156:AG160"/>
    <mergeCell ref="AH156:AH160"/>
    <mergeCell ref="AI156:AI160"/>
    <mergeCell ref="AJ156:AJ160"/>
    <mergeCell ref="W155:W160"/>
    <mergeCell ref="X155:X160"/>
    <mergeCell ref="AA156:AA160"/>
    <mergeCell ref="AB156:AB160"/>
    <mergeCell ref="AC156:AC160"/>
    <mergeCell ref="AD156:AD160"/>
    <mergeCell ref="A154:A160"/>
    <mergeCell ref="B154:X154"/>
    <mergeCell ref="Z154:Z160"/>
    <mergeCell ref="AA154:AK155"/>
    <mergeCell ref="AM154:AM155"/>
    <mergeCell ref="G155:H155"/>
    <mergeCell ref="I155:I160"/>
    <mergeCell ref="N155:O155"/>
    <mergeCell ref="P155:P160"/>
    <mergeCell ref="U155:V155"/>
    <mergeCell ref="AK149:AK153"/>
    <mergeCell ref="AM149:AM153"/>
    <mergeCell ref="G150:H150"/>
    <mergeCell ref="N150:O150"/>
    <mergeCell ref="U150:V150"/>
    <mergeCell ref="G152:H152"/>
    <mergeCell ref="N152:O152"/>
    <mergeCell ref="U152:V152"/>
    <mergeCell ref="AE149:AE153"/>
    <mergeCell ref="AF149:AF153"/>
    <mergeCell ref="AG149:AG153"/>
    <mergeCell ref="AH149:AH153"/>
    <mergeCell ref="AI149:AI153"/>
    <mergeCell ref="AJ149:AJ153"/>
    <mergeCell ref="AM147:AM148"/>
    <mergeCell ref="G148:H148"/>
    <mergeCell ref="I148:I153"/>
    <mergeCell ref="N148:O148"/>
    <mergeCell ref="P148:P153"/>
    <mergeCell ref="U148:V148"/>
    <mergeCell ref="W148:W153"/>
    <mergeCell ref="X148:X153"/>
    <mergeCell ref="AA149:AA153"/>
    <mergeCell ref="AB149:AB153"/>
    <mergeCell ref="B145:X145"/>
    <mergeCell ref="AA145:AK145"/>
    <mergeCell ref="B146:X146"/>
    <mergeCell ref="AA146:AK146"/>
    <mergeCell ref="A147:A153"/>
    <mergeCell ref="B147:X147"/>
    <mergeCell ref="Z147:Z153"/>
    <mergeCell ref="AA147:AK148"/>
    <mergeCell ref="AC149:AC153"/>
    <mergeCell ref="AD149:AD153"/>
    <mergeCell ref="AK138:AK142"/>
    <mergeCell ref="AM138:AM142"/>
    <mergeCell ref="G139:H139"/>
    <mergeCell ref="N139:O139"/>
    <mergeCell ref="U139:V139"/>
    <mergeCell ref="G141:H141"/>
    <mergeCell ref="N141:O141"/>
    <mergeCell ref="U141:V141"/>
    <mergeCell ref="AE138:AE142"/>
    <mergeCell ref="AF138:AF142"/>
    <mergeCell ref="AG138:AG142"/>
    <mergeCell ref="AH138:AH142"/>
    <mergeCell ref="AI138:AI142"/>
    <mergeCell ref="AJ138:AJ142"/>
    <mergeCell ref="W137:W142"/>
    <mergeCell ref="X137:X142"/>
    <mergeCell ref="AA138:AA142"/>
    <mergeCell ref="AB138:AB142"/>
    <mergeCell ref="AC138:AC142"/>
    <mergeCell ref="AD138:AD142"/>
    <mergeCell ref="A136:A142"/>
    <mergeCell ref="B136:X136"/>
    <mergeCell ref="Z136:Z142"/>
    <mergeCell ref="AA136:AK137"/>
    <mergeCell ref="AM136:AM137"/>
    <mergeCell ref="G137:H137"/>
    <mergeCell ref="I137:I142"/>
    <mergeCell ref="N137:O137"/>
    <mergeCell ref="P137:P142"/>
    <mergeCell ref="U137:V137"/>
    <mergeCell ref="AK131:AK135"/>
    <mergeCell ref="AM131:AM135"/>
    <mergeCell ref="G132:H132"/>
    <mergeCell ref="N132:O132"/>
    <mergeCell ref="U132:V132"/>
    <mergeCell ref="G134:H134"/>
    <mergeCell ref="N134:O134"/>
    <mergeCell ref="U134:V134"/>
    <mergeCell ref="AE131:AE135"/>
    <mergeCell ref="AF131:AF135"/>
    <mergeCell ref="AG131:AG135"/>
    <mergeCell ref="AH131:AH135"/>
    <mergeCell ref="AI131:AI135"/>
    <mergeCell ref="AJ131:AJ135"/>
    <mergeCell ref="W130:W135"/>
    <mergeCell ref="X130:X135"/>
    <mergeCell ref="AA131:AA135"/>
    <mergeCell ref="AB131:AB135"/>
    <mergeCell ref="AC131:AC135"/>
    <mergeCell ref="AD131:AD135"/>
    <mergeCell ref="A129:A135"/>
    <mergeCell ref="B129:X129"/>
    <mergeCell ref="A122:A128"/>
    <mergeCell ref="B122:X122"/>
    <mergeCell ref="Z122:Z128"/>
    <mergeCell ref="AA122:AK123"/>
    <mergeCell ref="AC124:AC128"/>
    <mergeCell ref="AD124:AD128"/>
    <mergeCell ref="AE124:AE128"/>
    <mergeCell ref="AF124:AF128"/>
    <mergeCell ref="Z129:Z135"/>
    <mergeCell ref="AA129:AK130"/>
    <mergeCell ref="AM129:AM130"/>
    <mergeCell ref="G130:H130"/>
    <mergeCell ref="I130:I135"/>
    <mergeCell ref="N130:O130"/>
    <mergeCell ref="P130:P135"/>
    <mergeCell ref="U130:V130"/>
    <mergeCell ref="G125:H125"/>
    <mergeCell ref="N125:O125"/>
    <mergeCell ref="U125:V125"/>
    <mergeCell ref="G127:H127"/>
    <mergeCell ref="N127:O127"/>
    <mergeCell ref="U127:V127"/>
    <mergeCell ref="AG124:AG128"/>
    <mergeCell ref="AH124:AH128"/>
    <mergeCell ref="AI124:AI128"/>
    <mergeCell ref="AJ124:AJ128"/>
    <mergeCell ref="AK124:AK128"/>
    <mergeCell ref="AM124:AM128"/>
    <mergeCell ref="AM122:AM123"/>
    <mergeCell ref="G123:H123"/>
    <mergeCell ref="I123:I128"/>
    <mergeCell ref="N123:O123"/>
    <mergeCell ref="P123:P128"/>
    <mergeCell ref="U123:V123"/>
    <mergeCell ref="W123:W128"/>
    <mergeCell ref="X123:X128"/>
    <mergeCell ref="AA124:AA128"/>
    <mergeCell ref="AB124:AB128"/>
    <mergeCell ref="B121:X121"/>
    <mergeCell ref="AA121:AK121"/>
    <mergeCell ref="Z114:Z120"/>
    <mergeCell ref="AA114:AK115"/>
    <mergeCell ref="AM114:AM115"/>
    <mergeCell ref="G115:H115"/>
    <mergeCell ref="I115:I120"/>
    <mergeCell ref="N115:O115"/>
    <mergeCell ref="P115:P120"/>
    <mergeCell ref="N112:O112"/>
    <mergeCell ref="U112:V112"/>
    <mergeCell ref="AE109:AE113"/>
    <mergeCell ref="AF109:AF113"/>
    <mergeCell ref="AG109:AG113"/>
    <mergeCell ref="AH109:AH113"/>
    <mergeCell ref="AI109:AI113"/>
    <mergeCell ref="AJ109:AJ113"/>
    <mergeCell ref="W108:W113"/>
    <mergeCell ref="X108:X113"/>
    <mergeCell ref="AA109:AA113"/>
    <mergeCell ref="AB109:AB113"/>
    <mergeCell ref="AC109:AC113"/>
    <mergeCell ref="AD109:AD113"/>
    <mergeCell ref="U119:V119"/>
    <mergeCell ref="AE116:AE120"/>
    <mergeCell ref="AF116:AF120"/>
    <mergeCell ref="AG116:AG120"/>
    <mergeCell ref="AH116:AH120"/>
    <mergeCell ref="AI116:AI120"/>
    <mergeCell ref="AJ116:AJ120"/>
    <mergeCell ref="W115:W120"/>
    <mergeCell ref="X115:X120"/>
    <mergeCell ref="AA116:AA120"/>
    <mergeCell ref="AB116:AB120"/>
    <mergeCell ref="AC116:AC120"/>
    <mergeCell ref="AD116:AD120"/>
    <mergeCell ref="AK116:AK120"/>
    <mergeCell ref="AM116:AM120"/>
    <mergeCell ref="G117:H117"/>
    <mergeCell ref="N117:O117"/>
    <mergeCell ref="Z107:Z113"/>
    <mergeCell ref="AA107:AK108"/>
    <mergeCell ref="AM107:AM108"/>
    <mergeCell ref="G108:H108"/>
    <mergeCell ref="I108:I113"/>
    <mergeCell ref="N108:O108"/>
    <mergeCell ref="P108:P113"/>
    <mergeCell ref="U108:V108"/>
    <mergeCell ref="G103:H103"/>
    <mergeCell ref="N103:O103"/>
    <mergeCell ref="U103:V103"/>
    <mergeCell ref="G105:H105"/>
    <mergeCell ref="N105:O105"/>
    <mergeCell ref="U105:V105"/>
    <mergeCell ref="AG102:AG106"/>
    <mergeCell ref="AH102:AH106"/>
    <mergeCell ref="AI102:AI106"/>
    <mergeCell ref="AJ102:AJ106"/>
    <mergeCell ref="AK102:AK106"/>
    <mergeCell ref="AM102:AM106"/>
    <mergeCell ref="B107:X107"/>
    <mergeCell ref="U115:V115"/>
    <mergeCell ref="AK109:AK113"/>
    <mergeCell ref="AM109:AM113"/>
    <mergeCell ref="G110:H110"/>
    <mergeCell ref="N110:O110"/>
    <mergeCell ref="U110:V110"/>
    <mergeCell ref="G112:H112"/>
    <mergeCell ref="AE94:AE98"/>
    <mergeCell ref="AF94:AF98"/>
    <mergeCell ref="AG94:AG98"/>
    <mergeCell ref="AH94:AH98"/>
    <mergeCell ref="AI94:AI98"/>
    <mergeCell ref="AJ94:AJ98"/>
    <mergeCell ref="W93:W98"/>
    <mergeCell ref="X93:X98"/>
    <mergeCell ref="AA94:AA98"/>
    <mergeCell ref="AB94:AB98"/>
    <mergeCell ref="AC94:AC98"/>
    <mergeCell ref="AD94:AD98"/>
    <mergeCell ref="AM100:AM101"/>
    <mergeCell ref="G101:H101"/>
    <mergeCell ref="I101:I106"/>
    <mergeCell ref="N101:O101"/>
    <mergeCell ref="P101:P106"/>
    <mergeCell ref="U101:V101"/>
    <mergeCell ref="W101:W106"/>
    <mergeCell ref="X101:X106"/>
    <mergeCell ref="AA102:AA106"/>
    <mergeCell ref="AB102:AB106"/>
    <mergeCell ref="B99:X99"/>
    <mergeCell ref="AA99:AK99"/>
    <mergeCell ref="B100:X100"/>
    <mergeCell ref="Z100:Z106"/>
    <mergeCell ref="AA100:AK101"/>
    <mergeCell ref="AC102:AC106"/>
    <mergeCell ref="AD102:AD106"/>
    <mergeCell ref="AE102:AE106"/>
    <mergeCell ref="AF102:AF106"/>
    <mergeCell ref="Z92:Z98"/>
    <mergeCell ref="AA92:AK93"/>
    <mergeCell ref="AM92:AM93"/>
    <mergeCell ref="G93:H93"/>
    <mergeCell ref="I93:I98"/>
    <mergeCell ref="N93:O93"/>
    <mergeCell ref="P93:P98"/>
    <mergeCell ref="U93:V93"/>
    <mergeCell ref="AK87:AK91"/>
    <mergeCell ref="AM87:AM91"/>
    <mergeCell ref="G88:H88"/>
    <mergeCell ref="N88:O88"/>
    <mergeCell ref="U88:V88"/>
    <mergeCell ref="G90:H90"/>
    <mergeCell ref="N90:O90"/>
    <mergeCell ref="U90:V90"/>
    <mergeCell ref="AE87:AE91"/>
    <mergeCell ref="AF87:AF91"/>
    <mergeCell ref="AG87:AG91"/>
    <mergeCell ref="AH87:AH91"/>
    <mergeCell ref="AI87:AI91"/>
    <mergeCell ref="AJ87:AJ91"/>
    <mergeCell ref="W86:W91"/>
    <mergeCell ref="X86:X91"/>
    <mergeCell ref="AA87:AA91"/>
    <mergeCell ref="AB87:AB91"/>
    <mergeCell ref="AC87:AC91"/>
    <mergeCell ref="AD87:AD91"/>
    <mergeCell ref="AK94:AK98"/>
    <mergeCell ref="AM94:AM98"/>
    <mergeCell ref="G95:H95"/>
    <mergeCell ref="N95:O95"/>
    <mergeCell ref="Z85:Z91"/>
    <mergeCell ref="AA85:AK86"/>
    <mergeCell ref="AM85:AM86"/>
    <mergeCell ref="G86:H86"/>
    <mergeCell ref="I86:I91"/>
    <mergeCell ref="N86:O86"/>
    <mergeCell ref="P86:P91"/>
    <mergeCell ref="U86:V86"/>
    <mergeCell ref="AK80:AK84"/>
    <mergeCell ref="AM80:AM84"/>
    <mergeCell ref="G81:H81"/>
    <mergeCell ref="N81:O81"/>
    <mergeCell ref="U81:V81"/>
    <mergeCell ref="G83:H83"/>
    <mergeCell ref="N83:O83"/>
    <mergeCell ref="U83:V83"/>
    <mergeCell ref="AE80:AE84"/>
    <mergeCell ref="AF80:AF84"/>
    <mergeCell ref="AG80:AG84"/>
    <mergeCell ref="AH80:AH84"/>
    <mergeCell ref="AI80:AI84"/>
    <mergeCell ref="AJ80:AJ84"/>
    <mergeCell ref="B85:X85"/>
    <mergeCell ref="AM78:AM79"/>
    <mergeCell ref="G79:H79"/>
    <mergeCell ref="I79:I84"/>
    <mergeCell ref="N79:O79"/>
    <mergeCell ref="P79:P84"/>
    <mergeCell ref="U79:V79"/>
    <mergeCell ref="W79:W84"/>
    <mergeCell ref="X79:X84"/>
    <mergeCell ref="AA80:AA84"/>
    <mergeCell ref="AB80:AB84"/>
    <mergeCell ref="B76:X76"/>
    <mergeCell ref="AA76:AK76"/>
    <mergeCell ref="B77:X77"/>
    <mergeCell ref="AA77:AK77"/>
    <mergeCell ref="A78:A84"/>
    <mergeCell ref="B78:X78"/>
    <mergeCell ref="Z78:Z84"/>
    <mergeCell ref="AA78:AK79"/>
    <mergeCell ref="AC80:AC84"/>
    <mergeCell ref="AD80:AD84"/>
    <mergeCell ref="AK69:AK73"/>
    <mergeCell ref="AM69:AM73"/>
    <mergeCell ref="G70:H70"/>
    <mergeCell ref="N70:O70"/>
    <mergeCell ref="U70:V70"/>
    <mergeCell ref="G72:H72"/>
    <mergeCell ref="N72:O72"/>
    <mergeCell ref="U72:V72"/>
    <mergeCell ref="AE69:AE73"/>
    <mergeCell ref="AF69:AF73"/>
    <mergeCell ref="AG69:AG73"/>
    <mergeCell ref="AH69:AH73"/>
    <mergeCell ref="AI69:AI73"/>
    <mergeCell ref="AJ69:AJ73"/>
    <mergeCell ref="W68:W73"/>
    <mergeCell ref="X68:X73"/>
    <mergeCell ref="AA69:AA73"/>
    <mergeCell ref="AB69:AB73"/>
    <mergeCell ref="AC69:AC73"/>
    <mergeCell ref="AD69:AD73"/>
    <mergeCell ref="A67:A73"/>
    <mergeCell ref="B67:X67"/>
    <mergeCell ref="Z67:Z73"/>
    <mergeCell ref="AA67:AK68"/>
    <mergeCell ref="AM67:AM68"/>
    <mergeCell ref="G68:H68"/>
    <mergeCell ref="I68:I73"/>
    <mergeCell ref="N68:O68"/>
    <mergeCell ref="P68:P73"/>
    <mergeCell ref="U68:V68"/>
    <mergeCell ref="AK62:AK66"/>
    <mergeCell ref="AM62:AM66"/>
    <mergeCell ref="G63:H63"/>
    <mergeCell ref="N63:O63"/>
    <mergeCell ref="U63:V63"/>
    <mergeCell ref="G65:H65"/>
    <mergeCell ref="N65:O65"/>
    <mergeCell ref="U65:V65"/>
    <mergeCell ref="AE62:AE66"/>
    <mergeCell ref="AF62:AF66"/>
    <mergeCell ref="AG62:AG66"/>
    <mergeCell ref="AH62:AH66"/>
    <mergeCell ref="AI62:AI66"/>
    <mergeCell ref="AJ62:AJ66"/>
    <mergeCell ref="W61:W66"/>
    <mergeCell ref="X61:X66"/>
    <mergeCell ref="AA62:AA66"/>
    <mergeCell ref="AB62:AB66"/>
    <mergeCell ref="AC62:AC66"/>
    <mergeCell ref="AD62:AD66"/>
    <mergeCell ref="A60:A66"/>
    <mergeCell ref="B60:X60"/>
    <mergeCell ref="Z60:Z66"/>
    <mergeCell ref="AA60:AK61"/>
    <mergeCell ref="AM60:AM61"/>
    <mergeCell ref="G61:H61"/>
    <mergeCell ref="I61:I66"/>
    <mergeCell ref="N61:O61"/>
    <mergeCell ref="P61:P66"/>
    <mergeCell ref="U61:V61"/>
    <mergeCell ref="G56:H56"/>
    <mergeCell ref="N56:O56"/>
    <mergeCell ref="U56:V56"/>
    <mergeCell ref="G58:H58"/>
    <mergeCell ref="N58:O58"/>
    <mergeCell ref="U58:V58"/>
    <mergeCell ref="AG55:AG59"/>
    <mergeCell ref="AH55:AH59"/>
    <mergeCell ref="AI55:AI59"/>
    <mergeCell ref="AJ55:AJ59"/>
    <mergeCell ref="AK55:AK59"/>
    <mergeCell ref="AM55:AM59"/>
    <mergeCell ref="AM53:AM54"/>
    <mergeCell ref="G54:H54"/>
    <mergeCell ref="I54:I59"/>
    <mergeCell ref="N54:O54"/>
    <mergeCell ref="P54:P59"/>
    <mergeCell ref="U54:V54"/>
    <mergeCell ref="W54:W59"/>
    <mergeCell ref="X54:X59"/>
    <mergeCell ref="AA55:AA59"/>
    <mergeCell ref="AB55:AB59"/>
    <mergeCell ref="B52:X52"/>
    <mergeCell ref="AA52:AK52"/>
    <mergeCell ref="A53:A59"/>
    <mergeCell ref="B53:X53"/>
    <mergeCell ref="Z53:Z59"/>
    <mergeCell ref="AA53:AK54"/>
    <mergeCell ref="AC55:AC59"/>
    <mergeCell ref="AD55:AD59"/>
    <mergeCell ref="AE55:AE59"/>
    <mergeCell ref="AF55:AF59"/>
    <mergeCell ref="AK47:AK51"/>
    <mergeCell ref="AM47:AM51"/>
    <mergeCell ref="G48:H48"/>
    <mergeCell ref="N48:O48"/>
    <mergeCell ref="U48:V48"/>
    <mergeCell ref="G50:H50"/>
    <mergeCell ref="N50:O50"/>
    <mergeCell ref="U50:V50"/>
    <mergeCell ref="AE47:AE51"/>
    <mergeCell ref="AF47:AF51"/>
    <mergeCell ref="AG47:AG51"/>
    <mergeCell ref="AH47:AH51"/>
    <mergeCell ref="AI47:AI51"/>
    <mergeCell ref="AJ47:AJ51"/>
    <mergeCell ref="W46:W51"/>
    <mergeCell ref="X46:X51"/>
    <mergeCell ref="AA47:AA51"/>
    <mergeCell ref="AB47:AB51"/>
    <mergeCell ref="AC47:AC51"/>
    <mergeCell ref="AD47:AD51"/>
    <mergeCell ref="A45:A51"/>
    <mergeCell ref="B45:X45"/>
    <mergeCell ref="Z45:Z51"/>
    <mergeCell ref="AA45:AK46"/>
    <mergeCell ref="AM45:AM46"/>
    <mergeCell ref="G46:H46"/>
    <mergeCell ref="I46:I51"/>
    <mergeCell ref="N46:O46"/>
    <mergeCell ref="P46:P51"/>
    <mergeCell ref="U46:V46"/>
    <mergeCell ref="AK40:AK44"/>
    <mergeCell ref="AM40:AM44"/>
    <mergeCell ref="G41:H41"/>
    <mergeCell ref="N41:O41"/>
    <mergeCell ref="U41:V41"/>
    <mergeCell ref="G43:H43"/>
    <mergeCell ref="N43:O43"/>
    <mergeCell ref="U43:V43"/>
    <mergeCell ref="AE40:AE44"/>
    <mergeCell ref="AF40:AF44"/>
    <mergeCell ref="AG40:AG44"/>
    <mergeCell ref="AH40:AH44"/>
    <mergeCell ref="AI40:AI44"/>
    <mergeCell ref="AJ40:AJ44"/>
    <mergeCell ref="W39:W44"/>
    <mergeCell ref="X39:X44"/>
    <mergeCell ref="AA40:AA44"/>
    <mergeCell ref="AB40:AB44"/>
    <mergeCell ref="AC40:AC44"/>
    <mergeCell ref="AD40:AD44"/>
    <mergeCell ref="A38:A44"/>
    <mergeCell ref="B38:X38"/>
    <mergeCell ref="Z38:Z44"/>
    <mergeCell ref="AA38:AK39"/>
    <mergeCell ref="AM38:AM39"/>
    <mergeCell ref="G39:H39"/>
    <mergeCell ref="I39:I44"/>
    <mergeCell ref="N39:O39"/>
    <mergeCell ref="P39:P44"/>
    <mergeCell ref="U39:V39"/>
    <mergeCell ref="G34:H34"/>
    <mergeCell ref="N34:O34"/>
    <mergeCell ref="U34:V34"/>
    <mergeCell ref="G36:H36"/>
    <mergeCell ref="N36:O36"/>
    <mergeCell ref="U36:V36"/>
    <mergeCell ref="AG33:AG37"/>
    <mergeCell ref="AH33:AH37"/>
    <mergeCell ref="AI33:AI37"/>
    <mergeCell ref="AJ33:AJ37"/>
    <mergeCell ref="AK33:AK37"/>
    <mergeCell ref="AM33:AM37"/>
    <mergeCell ref="AM31:AM32"/>
    <mergeCell ref="G32:H32"/>
    <mergeCell ref="I32:I37"/>
    <mergeCell ref="N32:O32"/>
    <mergeCell ref="P32:P37"/>
    <mergeCell ref="U32:V32"/>
    <mergeCell ref="W32:W37"/>
    <mergeCell ref="X32:X37"/>
    <mergeCell ref="AA33:AA37"/>
    <mergeCell ref="AB33:AB37"/>
    <mergeCell ref="B30:X30"/>
    <mergeCell ref="AA30:AK30"/>
    <mergeCell ref="A31:A37"/>
    <mergeCell ref="B31:X31"/>
    <mergeCell ref="Z31:Z37"/>
    <mergeCell ref="AA31:AK32"/>
    <mergeCell ref="AC33:AC37"/>
    <mergeCell ref="AD33:AD37"/>
    <mergeCell ref="AE33:AE37"/>
    <mergeCell ref="AF33:AF37"/>
    <mergeCell ref="AK25:AK29"/>
    <mergeCell ref="AM25:AM29"/>
    <mergeCell ref="G26:H26"/>
    <mergeCell ref="N26:O26"/>
    <mergeCell ref="U26:V26"/>
    <mergeCell ref="G28:H28"/>
    <mergeCell ref="N28:O28"/>
    <mergeCell ref="U28:V28"/>
    <mergeCell ref="AE25:AE29"/>
    <mergeCell ref="AF25:AF29"/>
    <mergeCell ref="AG25:AG29"/>
    <mergeCell ref="AH25:AH29"/>
    <mergeCell ref="AI25:AI29"/>
    <mergeCell ref="AJ25:AJ29"/>
    <mergeCell ref="W24:W29"/>
    <mergeCell ref="X24:X29"/>
    <mergeCell ref="AA25:AA29"/>
    <mergeCell ref="AB25:AB29"/>
    <mergeCell ref="AC25:AC29"/>
    <mergeCell ref="AD25:AD29"/>
    <mergeCell ref="A23:A29"/>
    <mergeCell ref="B23:X23"/>
    <mergeCell ref="Z23:Z29"/>
    <mergeCell ref="AA23:AK24"/>
    <mergeCell ref="AM23:AM24"/>
    <mergeCell ref="G24:H24"/>
    <mergeCell ref="I24:I29"/>
    <mergeCell ref="N24:O24"/>
    <mergeCell ref="P24:P29"/>
    <mergeCell ref="U24:V24"/>
    <mergeCell ref="AK18:AK22"/>
    <mergeCell ref="AM18:AM22"/>
    <mergeCell ref="G19:H19"/>
    <mergeCell ref="N19:O19"/>
    <mergeCell ref="U19:V19"/>
    <mergeCell ref="G21:H21"/>
    <mergeCell ref="N21:O21"/>
    <mergeCell ref="U21:V21"/>
    <mergeCell ref="AE18:AE22"/>
    <mergeCell ref="AF18:AF22"/>
    <mergeCell ref="AG18:AG22"/>
    <mergeCell ref="AH18:AH22"/>
    <mergeCell ref="AI18:AI22"/>
    <mergeCell ref="AJ18:AJ22"/>
    <mergeCell ref="W17:W22"/>
    <mergeCell ref="X17:X22"/>
    <mergeCell ref="AA18:AA22"/>
    <mergeCell ref="AB18:AB22"/>
    <mergeCell ref="AC18:AC22"/>
    <mergeCell ref="AD18:AD22"/>
    <mergeCell ref="A16:A22"/>
    <mergeCell ref="B16:X16"/>
    <mergeCell ref="Z16:Z22"/>
    <mergeCell ref="AA16:AK17"/>
    <mergeCell ref="AM16:AM17"/>
    <mergeCell ref="G17:H17"/>
    <mergeCell ref="I17:I22"/>
    <mergeCell ref="N17:O17"/>
    <mergeCell ref="P17:P22"/>
    <mergeCell ref="U17:V17"/>
    <mergeCell ref="G12:H12"/>
    <mergeCell ref="N12:O12"/>
    <mergeCell ref="U12:V12"/>
    <mergeCell ref="G14:H14"/>
    <mergeCell ref="N14:O14"/>
    <mergeCell ref="U14:V14"/>
    <mergeCell ref="AG11:AG15"/>
    <mergeCell ref="AH11:AH15"/>
    <mergeCell ref="AI11:AI15"/>
    <mergeCell ref="AJ11:AJ15"/>
    <mergeCell ref="AK11:AK15"/>
    <mergeCell ref="AM11:AM15"/>
    <mergeCell ref="AM9:AM10"/>
    <mergeCell ref="G10:H10"/>
    <mergeCell ref="I10:I15"/>
    <mergeCell ref="N10:O10"/>
    <mergeCell ref="P10:P15"/>
    <mergeCell ref="U10:V10"/>
    <mergeCell ref="W10:W15"/>
    <mergeCell ref="X10:X15"/>
    <mergeCell ref="AA11:AA15"/>
    <mergeCell ref="AB11:AB15"/>
    <mergeCell ref="B8:X8"/>
    <mergeCell ref="AA8:AK8"/>
    <mergeCell ref="A9:A15"/>
    <mergeCell ref="B9:X9"/>
    <mergeCell ref="Z9:Z15"/>
    <mergeCell ref="AA9:AK10"/>
    <mergeCell ref="AC11:AC15"/>
    <mergeCell ref="AD11:AD15"/>
    <mergeCell ref="AE11:AE15"/>
    <mergeCell ref="AF11:AF15"/>
    <mergeCell ref="AF2:AI2"/>
    <mergeCell ref="AJ2:AJ3"/>
    <mergeCell ref="AK2:AK3"/>
    <mergeCell ref="A5:X5"/>
    <mergeCell ref="Z5:AK5"/>
    <mergeCell ref="B7:X7"/>
    <mergeCell ref="AA7:AK7"/>
    <mergeCell ref="Z1:AK1"/>
    <mergeCell ref="AM1:AM3"/>
    <mergeCell ref="A2:A3"/>
    <mergeCell ref="C2:I2"/>
    <mergeCell ref="J2:P2"/>
    <mergeCell ref="Q2:W2"/>
    <mergeCell ref="X2:X3"/>
    <mergeCell ref="Z2:Z3"/>
    <mergeCell ref="AA2:AE2"/>
    <mergeCell ref="A1:X1"/>
    <mergeCell ref="A74:H74"/>
    <mergeCell ref="J74:O74"/>
    <mergeCell ref="Q74:V74"/>
    <mergeCell ref="A143:H143"/>
    <mergeCell ref="J143:O143"/>
    <mergeCell ref="Q143:V143"/>
    <mergeCell ref="A212:H212"/>
    <mergeCell ref="J212:O212"/>
    <mergeCell ref="Q212:V212"/>
    <mergeCell ref="A283:H283"/>
    <mergeCell ref="J283:O283"/>
    <mergeCell ref="Q283:V283"/>
    <mergeCell ref="A352:H352"/>
    <mergeCell ref="J352:O352"/>
    <mergeCell ref="Q352:V352"/>
    <mergeCell ref="A423:H423"/>
    <mergeCell ref="J423:O423"/>
    <mergeCell ref="Q423:V423"/>
    <mergeCell ref="A92:A98"/>
    <mergeCell ref="B92:X92"/>
    <mergeCell ref="A85:A91"/>
    <mergeCell ref="U95:V95"/>
    <mergeCell ref="G97:H97"/>
    <mergeCell ref="N97:O97"/>
    <mergeCell ref="U97:V97"/>
    <mergeCell ref="A100:A106"/>
    <mergeCell ref="A114:A120"/>
    <mergeCell ref="B114:X114"/>
    <mergeCell ref="A107:A113"/>
    <mergeCell ref="U117:V117"/>
    <mergeCell ref="G119:H119"/>
    <mergeCell ref="N119:O119"/>
  </mergeCells>
  <pageMargins left="0.7" right="0.7" top="0.75" bottom="0.75" header="0.3" footer="0.3"/>
  <pageSetup fitToHeight="0" orientation="landscape" r:id="rId1"/>
  <headerFooter alignWithMargins="0">
    <oddHeader>&amp;C&amp;"Arial,Bold"&amp;14Attachment 8 - Volume III Cost Template&amp;"Arial,Regular"&amp;10
&amp;"Arial,Bold"&amp;12Base Year</oddHeader>
    <oddFooter>&amp;CPage &amp;P of &amp;N&amp;RRevised: 20 May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25"/>
  <sheetViews>
    <sheetView showGridLines="0" zoomScale="80" zoomScaleNormal="80" zoomScaleSheetLayoutView="100" workbookViewId="0">
      <pane ySplit="4" topLeftCell="A5" activePane="bottomLeft" state="frozen"/>
      <selection pane="bottomLeft" activeCell="A9" sqref="A9:A15"/>
    </sheetView>
  </sheetViews>
  <sheetFormatPr defaultColWidth="12.81640625" defaultRowHeight="10" x14ac:dyDescent="0.2"/>
  <cols>
    <col min="1" max="2" width="12.7265625" style="28" customWidth="1"/>
    <col min="3" max="4" width="12.7265625" style="32" customWidth="1"/>
    <col min="5" max="6" width="12.7265625" style="219" customWidth="1"/>
    <col min="7" max="7" width="18.7265625" style="32" customWidth="1"/>
    <col min="8" max="9" width="12.7265625" style="220" customWidth="1"/>
    <col min="10" max="11" width="12.7265625" style="32" customWidth="1"/>
    <col min="12" max="13" width="12.7265625" style="219" customWidth="1"/>
    <col min="14" max="14" width="12.7265625" style="32" customWidth="1"/>
    <col min="15" max="16" width="12.7265625" style="220" customWidth="1"/>
    <col min="17" max="18" width="12.7265625" style="32" customWidth="1"/>
    <col min="19" max="20" width="12.7265625" style="219" customWidth="1"/>
    <col min="21" max="21" width="12.7265625" style="32" customWidth="1"/>
    <col min="22" max="23" width="12.7265625" style="220" customWidth="1"/>
    <col min="24" max="24" width="15.7265625" style="220" customWidth="1"/>
    <col min="25" max="25" width="1.7265625" style="47" customWidth="1"/>
    <col min="26" max="26" width="12.7265625" style="28" customWidth="1"/>
    <col min="27" max="27" width="12.7265625" style="32" customWidth="1"/>
    <col min="28" max="36" width="12.7265625" style="220" customWidth="1"/>
    <col min="37" max="37" width="15.7265625" style="32" customWidth="1"/>
    <col min="38" max="38" width="1.7265625" style="28" customWidth="1"/>
    <col min="39" max="16384" width="12.81640625" style="28"/>
  </cols>
  <sheetData>
    <row r="1" spans="1:39" ht="22.5" customHeight="1" x14ac:dyDescent="0.2">
      <c r="A1" s="313" t="s">
        <v>167</v>
      </c>
      <c r="B1" s="313"/>
      <c r="C1" s="313"/>
      <c r="D1" s="313"/>
      <c r="E1" s="313"/>
      <c r="F1" s="313"/>
      <c r="G1" s="313"/>
      <c r="H1" s="313"/>
      <c r="I1" s="313"/>
      <c r="J1" s="313"/>
      <c r="K1" s="313"/>
      <c r="L1" s="313"/>
      <c r="M1" s="313"/>
      <c r="N1" s="313"/>
      <c r="O1" s="313"/>
      <c r="P1" s="313"/>
      <c r="Q1" s="313"/>
      <c r="R1" s="313"/>
      <c r="S1" s="313"/>
      <c r="T1" s="313"/>
      <c r="U1" s="313"/>
      <c r="V1" s="313"/>
      <c r="W1" s="313"/>
      <c r="X1" s="183"/>
      <c r="Y1" s="209"/>
      <c r="Z1" s="307" t="s">
        <v>168</v>
      </c>
      <c r="AA1" s="307"/>
      <c r="AB1" s="307"/>
      <c r="AC1" s="307"/>
      <c r="AD1" s="307"/>
      <c r="AE1" s="307"/>
      <c r="AF1" s="307"/>
      <c r="AG1" s="307"/>
      <c r="AH1" s="307"/>
      <c r="AI1" s="307"/>
      <c r="AJ1" s="307"/>
      <c r="AK1" s="307"/>
      <c r="AM1" s="303" t="s">
        <v>169</v>
      </c>
    </row>
    <row r="2" spans="1:39" ht="22.5" customHeight="1" x14ac:dyDescent="0.2">
      <c r="A2" s="308" t="s">
        <v>33</v>
      </c>
      <c r="B2" s="221" t="s">
        <v>34</v>
      </c>
      <c r="C2" s="310" t="s">
        <v>80</v>
      </c>
      <c r="D2" s="310"/>
      <c r="E2" s="310"/>
      <c r="F2" s="310"/>
      <c r="G2" s="310"/>
      <c r="H2" s="310"/>
      <c r="I2" s="310"/>
      <c r="J2" s="304" t="s">
        <v>284</v>
      </c>
      <c r="K2" s="304"/>
      <c r="L2" s="304"/>
      <c r="M2" s="304"/>
      <c r="N2" s="304"/>
      <c r="O2" s="304"/>
      <c r="P2" s="304"/>
      <c r="Q2" s="311" t="s">
        <v>81</v>
      </c>
      <c r="R2" s="311"/>
      <c r="S2" s="311"/>
      <c r="T2" s="311"/>
      <c r="U2" s="311"/>
      <c r="V2" s="311"/>
      <c r="W2" s="311"/>
      <c r="X2" s="303" t="s">
        <v>170</v>
      </c>
      <c r="Y2" s="75"/>
      <c r="Z2" s="308" t="s">
        <v>33</v>
      </c>
      <c r="AA2" s="312" t="s">
        <v>83</v>
      </c>
      <c r="AB2" s="312"/>
      <c r="AC2" s="312"/>
      <c r="AD2" s="312"/>
      <c r="AE2" s="312"/>
      <c r="AF2" s="302" t="s">
        <v>84</v>
      </c>
      <c r="AG2" s="302"/>
      <c r="AH2" s="302"/>
      <c r="AI2" s="302"/>
      <c r="AJ2" s="302" t="s">
        <v>37</v>
      </c>
      <c r="AK2" s="308" t="s">
        <v>171</v>
      </c>
      <c r="AM2" s="303"/>
    </row>
    <row r="3" spans="1:39" ht="56.25" customHeight="1" x14ac:dyDescent="0.2">
      <c r="A3" s="309"/>
      <c r="B3" s="222" t="s">
        <v>86</v>
      </c>
      <c r="C3" s="184" t="s">
        <v>87</v>
      </c>
      <c r="D3" s="184" t="s">
        <v>88</v>
      </c>
      <c r="E3" s="184" t="s">
        <v>89</v>
      </c>
      <c r="F3" s="184" t="s">
        <v>14</v>
      </c>
      <c r="G3" s="79" t="s">
        <v>90</v>
      </c>
      <c r="H3" s="184" t="s">
        <v>91</v>
      </c>
      <c r="I3" s="223" t="s">
        <v>41</v>
      </c>
      <c r="J3" s="73" t="s">
        <v>87</v>
      </c>
      <c r="K3" s="73" t="s">
        <v>88</v>
      </c>
      <c r="L3" s="73" t="s">
        <v>89</v>
      </c>
      <c r="M3" s="73" t="s">
        <v>14</v>
      </c>
      <c r="N3" s="73" t="s">
        <v>92</v>
      </c>
      <c r="O3" s="74" t="s">
        <v>91</v>
      </c>
      <c r="P3" s="224" t="s">
        <v>41</v>
      </c>
      <c r="Q3" s="79" t="s">
        <v>87</v>
      </c>
      <c r="R3" s="79" t="s">
        <v>88</v>
      </c>
      <c r="S3" s="79" t="s">
        <v>89</v>
      </c>
      <c r="T3" s="79" t="s">
        <v>14</v>
      </c>
      <c r="U3" s="79" t="s">
        <v>92</v>
      </c>
      <c r="V3" s="184" t="s">
        <v>91</v>
      </c>
      <c r="W3" s="223" t="s">
        <v>41</v>
      </c>
      <c r="X3" s="304"/>
      <c r="Y3" s="82"/>
      <c r="Z3" s="309"/>
      <c r="AA3" s="80" t="s">
        <v>93</v>
      </c>
      <c r="AB3" s="73" t="s">
        <v>281</v>
      </c>
      <c r="AC3" s="74" t="s">
        <v>40</v>
      </c>
      <c r="AD3" s="74" t="s">
        <v>42</v>
      </c>
      <c r="AE3" s="73" t="s">
        <v>94</v>
      </c>
      <c r="AF3" s="74" t="s">
        <v>93</v>
      </c>
      <c r="AG3" s="73" t="s">
        <v>281</v>
      </c>
      <c r="AH3" s="74" t="s">
        <v>40</v>
      </c>
      <c r="AI3" s="80" t="s">
        <v>95</v>
      </c>
      <c r="AJ3" s="302"/>
      <c r="AK3" s="308"/>
      <c r="AM3" s="303"/>
    </row>
    <row r="4" spans="1:39" s="88" customFormat="1" ht="5.15" customHeight="1" x14ac:dyDescent="0.2">
      <c r="A4" s="210"/>
      <c r="B4" s="211"/>
      <c r="C4" s="83"/>
      <c r="D4" s="83"/>
      <c r="E4" s="83"/>
      <c r="F4" s="83"/>
      <c r="G4" s="84"/>
      <c r="H4" s="83"/>
      <c r="I4" s="85"/>
      <c r="J4" s="84"/>
      <c r="K4" s="84"/>
      <c r="L4" s="84"/>
      <c r="M4" s="84"/>
      <c r="N4" s="84"/>
      <c r="O4" s="83"/>
      <c r="P4" s="85"/>
      <c r="Q4" s="84"/>
      <c r="R4" s="84"/>
      <c r="S4" s="84"/>
      <c r="T4" s="84"/>
      <c r="U4" s="84"/>
      <c r="V4" s="83"/>
      <c r="W4" s="85"/>
      <c r="X4" s="212"/>
      <c r="Y4" s="85"/>
      <c r="Z4" s="210"/>
      <c r="AA4" s="86"/>
      <c r="AB4" s="84"/>
      <c r="AC4" s="83"/>
      <c r="AD4" s="83"/>
      <c r="AE4" s="84"/>
      <c r="AF4" s="83"/>
      <c r="AG4" s="84"/>
      <c r="AH4" s="83"/>
      <c r="AI4" s="86"/>
      <c r="AJ4" s="86"/>
      <c r="AK4" s="213"/>
      <c r="AM4" s="214"/>
    </row>
    <row r="5" spans="1:39" s="69" customFormat="1" ht="22.5" customHeight="1" x14ac:dyDescent="0.25">
      <c r="A5" s="305" t="s">
        <v>44</v>
      </c>
      <c r="B5" s="305"/>
      <c r="C5" s="305"/>
      <c r="D5" s="305"/>
      <c r="E5" s="305"/>
      <c r="F5" s="305"/>
      <c r="G5" s="305"/>
      <c r="H5" s="305"/>
      <c r="I5" s="305"/>
      <c r="J5" s="305"/>
      <c r="K5" s="305"/>
      <c r="L5" s="305"/>
      <c r="M5" s="305"/>
      <c r="N5" s="305"/>
      <c r="O5" s="305"/>
      <c r="P5" s="305"/>
      <c r="Q5" s="305"/>
      <c r="R5" s="305"/>
      <c r="S5" s="305"/>
      <c r="T5" s="305"/>
      <c r="U5" s="305"/>
      <c r="V5" s="305"/>
      <c r="W5" s="305"/>
      <c r="X5" s="305"/>
      <c r="Z5" s="305" t="s">
        <v>96</v>
      </c>
      <c r="AA5" s="305"/>
      <c r="AB5" s="305"/>
      <c r="AC5" s="305"/>
      <c r="AD5" s="305"/>
      <c r="AE5" s="305"/>
      <c r="AF5" s="305"/>
      <c r="AG5" s="305"/>
      <c r="AH5" s="305"/>
      <c r="AI5" s="305"/>
      <c r="AJ5" s="305"/>
      <c r="AK5" s="305"/>
      <c r="AM5" s="81" t="s">
        <v>97</v>
      </c>
    </row>
    <row r="6" spans="1:39" s="87" customFormat="1" ht="7" customHeight="1" x14ac:dyDescent="0.25">
      <c r="A6" s="215"/>
      <c r="B6" s="215"/>
      <c r="C6" s="215"/>
      <c r="D6" s="215"/>
      <c r="E6" s="215"/>
      <c r="F6" s="215"/>
      <c r="G6" s="215"/>
      <c r="H6" s="215"/>
      <c r="I6" s="215"/>
      <c r="J6" s="215"/>
      <c r="K6" s="215"/>
      <c r="L6" s="215"/>
      <c r="M6" s="215"/>
      <c r="N6" s="215"/>
      <c r="O6" s="215"/>
      <c r="P6" s="215"/>
      <c r="Q6" s="215"/>
      <c r="R6" s="215"/>
      <c r="S6" s="215"/>
      <c r="T6" s="215"/>
      <c r="U6" s="215"/>
      <c r="V6" s="215"/>
      <c r="W6" s="215"/>
      <c r="X6" s="215"/>
      <c r="Z6" s="215"/>
      <c r="AA6" s="215"/>
      <c r="AB6" s="215"/>
      <c r="AC6" s="215"/>
      <c r="AD6" s="215"/>
      <c r="AE6" s="215"/>
      <c r="AF6" s="215"/>
      <c r="AG6" s="215"/>
      <c r="AH6" s="215"/>
      <c r="AI6" s="215"/>
      <c r="AJ6" s="215"/>
      <c r="AK6" s="215"/>
      <c r="AM6" s="216"/>
    </row>
    <row r="7" spans="1:39" ht="22.5" customHeight="1" x14ac:dyDescent="0.2">
      <c r="A7" s="71" t="s">
        <v>45</v>
      </c>
      <c r="B7" s="306" t="s">
        <v>98</v>
      </c>
      <c r="C7" s="306"/>
      <c r="D7" s="306"/>
      <c r="E7" s="306"/>
      <c r="F7" s="306"/>
      <c r="G7" s="306"/>
      <c r="H7" s="306"/>
      <c r="I7" s="306"/>
      <c r="J7" s="306"/>
      <c r="K7" s="306"/>
      <c r="L7" s="306"/>
      <c r="M7" s="306"/>
      <c r="N7" s="306"/>
      <c r="O7" s="306"/>
      <c r="P7" s="306"/>
      <c r="Q7" s="306"/>
      <c r="R7" s="306"/>
      <c r="S7" s="306"/>
      <c r="T7" s="306"/>
      <c r="U7" s="306"/>
      <c r="V7" s="306"/>
      <c r="W7" s="306"/>
      <c r="X7" s="306"/>
      <c r="Y7" s="76"/>
      <c r="Z7" s="71" t="str">
        <f>$A7</f>
        <v>Task 1</v>
      </c>
      <c r="AA7" s="306" t="str">
        <f t="shared" ref="AA7" si="0">$B$7</f>
        <v>Description</v>
      </c>
      <c r="AB7" s="306"/>
      <c r="AC7" s="306"/>
      <c r="AD7" s="306"/>
      <c r="AE7" s="306"/>
      <c r="AF7" s="306"/>
      <c r="AG7" s="306"/>
      <c r="AH7" s="306"/>
      <c r="AI7" s="306"/>
      <c r="AJ7" s="306"/>
      <c r="AK7" s="306"/>
      <c r="AM7" s="71" t="str">
        <f>$A7</f>
        <v>Task 1</v>
      </c>
    </row>
    <row r="8" spans="1:39" ht="22.5" customHeight="1" x14ac:dyDescent="0.2">
      <c r="A8" s="78">
        <v>1.1000000000000001</v>
      </c>
      <c r="B8" s="319" t="s">
        <v>98</v>
      </c>
      <c r="C8" s="319"/>
      <c r="D8" s="319"/>
      <c r="E8" s="319"/>
      <c r="F8" s="319"/>
      <c r="G8" s="319"/>
      <c r="H8" s="319"/>
      <c r="I8" s="319"/>
      <c r="J8" s="319"/>
      <c r="K8" s="319"/>
      <c r="L8" s="319"/>
      <c r="M8" s="319"/>
      <c r="N8" s="319"/>
      <c r="O8" s="319"/>
      <c r="P8" s="319"/>
      <c r="Q8" s="319"/>
      <c r="R8" s="319"/>
      <c r="S8" s="319"/>
      <c r="T8" s="319"/>
      <c r="U8" s="319"/>
      <c r="V8" s="319"/>
      <c r="W8" s="319"/>
      <c r="X8" s="319"/>
      <c r="Y8" s="77"/>
      <c r="Z8" s="78">
        <f>$A8</f>
        <v>1.1000000000000001</v>
      </c>
      <c r="AA8" s="319" t="str">
        <f>$B$8</f>
        <v>Description</v>
      </c>
      <c r="AB8" s="319"/>
      <c r="AC8" s="319"/>
      <c r="AD8" s="319"/>
      <c r="AE8" s="319"/>
      <c r="AF8" s="319"/>
      <c r="AG8" s="319"/>
      <c r="AH8" s="319"/>
      <c r="AI8" s="319"/>
      <c r="AJ8" s="319"/>
      <c r="AK8" s="319"/>
      <c r="AM8" s="78">
        <f>$A8</f>
        <v>1.1000000000000001</v>
      </c>
    </row>
    <row r="9" spans="1:39" ht="13" customHeight="1" x14ac:dyDescent="0.2">
      <c r="A9" s="299" t="s">
        <v>99</v>
      </c>
      <c r="B9" s="300" t="s">
        <v>98</v>
      </c>
      <c r="C9" s="300"/>
      <c r="D9" s="300"/>
      <c r="E9" s="300"/>
      <c r="F9" s="300"/>
      <c r="G9" s="300"/>
      <c r="H9" s="300"/>
      <c r="I9" s="300"/>
      <c r="J9" s="300"/>
      <c r="K9" s="300"/>
      <c r="L9" s="300"/>
      <c r="M9" s="300"/>
      <c r="N9" s="300"/>
      <c r="O9" s="300"/>
      <c r="P9" s="300"/>
      <c r="Q9" s="300"/>
      <c r="R9" s="300"/>
      <c r="S9" s="300"/>
      <c r="T9" s="300"/>
      <c r="U9" s="300"/>
      <c r="V9" s="300"/>
      <c r="W9" s="300"/>
      <c r="X9" s="300"/>
      <c r="Y9" s="77"/>
      <c r="Z9" s="299" t="str">
        <f>$A9</f>
        <v>1.1.1</v>
      </c>
      <c r="AA9" s="300" t="str">
        <f>$B$9</f>
        <v>Description</v>
      </c>
      <c r="AB9" s="300"/>
      <c r="AC9" s="300"/>
      <c r="AD9" s="300"/>
      <c r="AE9" s="300"/>
      <c r="AF9" s="300"/>
      <c r="AG9" s="300"/>
      <c r="AH9" s="300"/>
      <c r="AI9" s="300"/>
      <c r="AJ9" s="300"/>
      <c r="AK9" s="300"/>
      <c r="AM9" s="314" t="str">
        <f>$Z9</f>
        <v>1.1.1</v>
      </c>
    </row>
    <row r="10" spans="1:39" ht="13" customHeight="1" x14ac:dyDescent="0.2">
      <c r="A10" s="299"/>
      <c r="B10" s="225" t="s">
        <v>100</v>
      </c>
      <c r="C10" s="226"/>
      <c r="D10" s="226">
        <v>0</v>
      </c>
      <c r="E10" s="226">
        <v>0</v>
      </c>
      <c r="F10" s="226">
        <v>0</v>
      </c>
      <c r="G10" s="301"/>
      <c r="H10" s="301"/>
      <c r="I10" s="320">
        <f>(G11*H11)+(G13*H13)+(G15*H15)</f>
        <v>0</v>
      </c>
      <c r="J10" s="227" t="s">
        <v>100</v>
      </c>
      <c r="K10" s="226">
        <v>0</v>
      </c>
      <c r="L10" s="226">
        <v>0</v>
      </c>
      <c r="M10" s="226">
        <v>0</v>
      </c>
      <c r="N10" s="316"/>
      <c r="O10" s="316"/>
      <c r="P10" s="315">
        <f>(N11*O11)+(N13*O13)+(N15*O15)</f>
        <v>0</v>
      </c>
      <c r="Q10" s="227" t="s">
        <v>100</v>
      </c>
      <c r="R10" s="226">
        <v>0</v>
      </c>
      <c r="S10" s="226">
        <v>0</v>
      </c>
      <c r="T10" s="226">
        <v>0</v>
      </c>
      <c r="U10" s="316"/>
      <c r="V10" s="316"/>
      <c r="W10" s="315">
        <f>(U11*V11)+(U13*V13)+(U15*V15)</f>
        <v>0</v>
      </c>
      <c r="X10" s="317">
        <f>I10+P10+W10</f>
        <v>0</v>
      </c>
      <c r="Y10" s="50"/>
      <c r="Z10" s="299"/>
      <c r="AA10" s="300"/>
      <c r="AB10" s="300"/>
      <c r="AC10" s="300"/>
      <c r="AD10" s="300"/>
      <c r="AE10" s="300"/>
      <c r="AF10" s="300"/>
      <c r="AG10" s="300"/>
      <c r="AH10" s="300"/>
      <c r="AI10" s="300"/>
      <c r="AJ10" s="300"/>
      <c r="AK10" s="300"/>
      <c r="AM10" s="314"/>
    </row>
    <row r="11" spans="1:39" ht="13" customHeight="1" x14ac:dyDescent="0.25">
      <c r="A11" s="299"/>
      <c r="B11" s="228" t="s">
        <v>101</v>
      </c>
      <c r="C11" s="89">
        <v>0</v>
      </c>
      <c r="D11" s="89">
        <f>ROUND(C11*D10,2)</f>
        <v>0</v>
      </c>
      <c r="E11" s="89">
        <f>ROUND(C11*E10,2)</f>
        <v>0</v>
      </c>
      <c r="F11" s="89">
        <f>ROUND(SUM(C11:E11)*F10,2)</f>
        <v>0</v>
      </c>
      <c r="G11" s="229">
        <f>SUM(C11:F11)</f>
        <v>0</v>
      </c>
      <c r="H11" s="70">
        <v>0</v>
      </c>
      <c r="I11" s="320"/>
      <c r="J11" s="89">
        <v>0</v>
      </c>
      <c r="K11" s="89">
        <f>ROUND(J11*K10,2)</f>
        <v>0</v>
      </c>
      <c r="L11" s="89">
        <f>ROUND(J11*L10,2)</f>
        <v>0</v>
      </c>
      <c r="M11" s="89">
        <f>ROUND(SUM(J11:L11)*M10,2)</f>
        <v>0</v>
      </c>
      <c r="N11" s="229">
        <f>SUM(J11:M11)</f>
        <v>0</v>
      </c>
      <c r="O11" s="70">
        <v>0</v>
      </c>
      <c r="P11" s="315"/>
      <c r="Q11" s="89">
        <v>0</v>
      </c>
      <c r="R11" s="89">
        <f>ROUND(Q11*R10,2)</f>
        <v>0</v>
      </c>
      <c r="S11" s="89">
        <f>ROUND(Q11*S10,2)</f>
        <v>0</v>
      </c>
      <c r="T11" s="89">
        <f>ROUND(SUM(Q11:S11)*T10,2)</f>
        <v>0</v>
      </c>
      <c r="U11" s="229">
        <f t="shared" ref="U11:U15" si="1">SUM(Q11:T11)</f>
        <v>0</v>
      </c>
      <c r="V11" s="70">
        <v>0</v>
      </c>
      <c r="W11" s="315"/>
      <c r="X11" s="317"/>
      <c r="Y11" s="217"/>
      <c r="Z11" s="299"/>
      <c r="AA11" s="318">
        <v>0</v>
      </c>
      <c r="AB11" s="318">
        <v>0</v>
      </c>
      <c r="AC11" s="318">
        <v>0</v>
      </c>
      <c r="AD11" s="318">
        <v>0</v>
      </c>
      <c r="AE11" s="318">
        <f>SUM(AA11:AD15)</f>
        <v>0</v>
      </c>
      <c r="AF11" s="318">
        <v>0</v>
      </c>
      <c r="AG11" s="318">
        <v>0</v>
      </c>
      <c r="AH11" s="318">
        <v>0</v>
      </c>
      <c r="AI11" s="318">
        <f>SUM(AF11:AH15)</f>
        <v>0</v>
      </c>
      <c r="AJ11" s="318">
        <v>0</v>
      </c>
      <c r="AK11" s="301">
        <f>AE11+AI11+AJ11</f>
        <v>0</v>
      </c>
      <c r="AM11" s="317">
        <f>X10+AK11</f>
        <v>0</v>
      </c>
    </row>
    <row r="12" spans="1:39" ht="13" customHeight="1" x14ac:dyDescent="0.2">
      <c r="A12" s="299"/>
      <c r="B12" s="225" t="s">
        <v>100</v>
      </c>
      <c r="C12" s="226"/>
      <c r="D12" s="226">
        <v>0</v>
      </c>
      <c r="E12" s="226">
        <v>0</v>
      </c>
      <c r="F12" s="226">
        <v>0</v>
      </c>
      <c r="G12" s="301"/>
      <c r="H12" s="301"/>
      <c r="I12" s="320"/>
      <c r="J12" s="227" t="s">
        <v>100</v>
      </c>
      <c r="K12" s="226">
        <v>0</v>
      </c>
      <c r="L12" s="226">
        <v>0</v>
      </c>
      <c r="M12" s="226">
        <v>0</v>
      </c>
      <c r="N12" s="301"/>
      <c r="O12" s="301"/>
      <c r="P12" s="315"/>
      <c r="Q12" s="227" t="s">
        <v>100</v>
      </c>
      <c r="R12" s="226">
        <v>0</v>
      </c>
      <c r="S12" s="226">
        <v>0</v>
      </c>
      <c r="T12" s="226">
        <v>0</v>
      </c>
      <c r="U12" s="301"/>
      <c r="V12" s="301"/>
      <c r="W12" s="315"/>
      <c r="X12" s="317"/>
      <c r="Y12" s="217"/>
      <c r="Z12" s="299"/>
      <c r="AA12" s="318"/>
      <c r="AB12" s="318"/>
      <c r="AC12" s="318"/>
      <c r="AD12" s="318"/>
      <c r="AE12" s="318"/>
      <c r="AF12" s="318"/>
      <c r="AG12" s="318"/>
      <c r="AH12" s="318"/>
      <c r="AI12" s="318"/>
      <c r="AJ12" s="318"/>
      <c r="AK12" s="301"/>
      <c r="AM12" s="317"/>
    </row>
    <row r="13" spans="1:39" ht="13" customHeight="1" x14ac:dyDescent="0.25">
      <c r="A13" s="299"/>
      <c r="B13" s="228" t="s">
        <v>102</v>
      </c>
      <c r="C13" s="89">
        <v>0</v>
      </c>
      <c r="D13" s="89">
        <f>ROUND(C13*D12,2)</f>
        <v>0</v>
      </c>
      <c r="E13" s="89">
        <f>ROUND(C13*E12,2)</f>
        <v>0</v>
      </c>
      <c r="F13" s="89">
        <f>ROUND(SUM(C13:E13)*F12,2)</f>
        <v>0</v>
      </c>
      <c r="G13" s="229">
        <f t="shared" ref="G13:G15" si="2">SUM(C13:F13)</f>
        <v>0</v>
      </c>
      <c r="H13" s="70">
        <v>0</v>
      </c>
      <c r="I13" s="320"/>
      <c r="J13" s="89">
        <v>0</v>
      </c>
      <c r="K13" s="89">
        <f>ROUND(J13*K12,2)</f>
        <v>0</v>
      </c>
      <c r="L13" s="89">
        <f>ROUND(J13*L12,2)</f>
        <v>0</v>
      </c>
      <c r="M13" s="89">
        <f>ROUND(SUM(J13:L13)*M12,2)</f>
        <v>0</v>
      </c>
      <c r="N13" s="229">
        <f t="shared" ref="N13:N15" si="3">SUM(J13:M13)</f>
        <v>0</v>
      </c>
      <c r="O13" s="70">
        <v>0</v>
      </c>
      <c r="P13" s="315"/>
      <c r="Q13" s="89">
        <v>0</v>
      </c>
      <c r="R13" s="89">
        <f>ROUND(Q13*R12,2)</f>
        <v>0</v>
      </c>
      <c r="S13" s="89">
        <f>ROUND(Q13*S12,2)</f>
        <v>0</v>
      </c>
      <c r="T13" s="89">
        <f>ROUND(SUM(Q13:S13)*T12,2)</f>
        <v>0</v>
      </c>
      <c r="U13" s="229">
        <f t="shared" si="1"/>
        <v>0</v>
      </c>
      <c r="V13" s="70">
        <v>0</v>
      </c>
      <c r="W13" s="315"/>
      <c r="X13" s="317"/>
      <c r="Y13" s="217"/>
      <c r="Z13" s="299"/>
      <c r="AA13" s="318"/>
      <c r="AB13" s="318"/>
      <c r="AC13" s="318"/>
      <c r="AD13" s="318"/>
      <c r="AE13" s="318"/>
      <c r="AF13" s="318"/>
      <c r="AG13" s="318"/>
      <c r="AH13" s="318"/>
      <c r="AI13" s="318"/>
      <c r="AJ13" s="318"/>
      <c r="AK13" s="301"/>
      <c r="AM13" s="317"/>
    </row>
    <row r="14" spans="1:39" ht="13" customHeight="1" x14ac:dyDescent="0.2">
      <c r="A14" s="299"/>
      <c r="B14" s="225" t="s">
        <v>100</v>
      </c>
      <c r="C14" s="226"/>
      <c r="D14" s="226">
        <v>0</v>
      </c>
      <c r="E14" s="226">
        <v>0</v>
      </c>
      <c r="F14" s="226">
        <v>0</v>
      </c>
      <c r="G14" s="301"/>
      <c r="H14" s="301"/>
      <c r="I14" s="320"/>
      <c r="J14" s="227" t="s">
        <v>100</v>
      </c>
      <c r="K14" s="226">
        <v>0</v>
      </c>
      <c r="L14" s="226">
        <v>0</v>
      </c>
      <c r="M14" s="226">
        <v>0</v>
      </c>
      <c r="N14" s="301"/>
      <c r="O14" s="301"/>
      <c r="P14" s="315"/>
      <c r="Q14" s="227" t="s">
        <v>100</v>
      </c>
      <c r="R14" s="226">
        <v>0</v>
      </c>
      <c r="S14" s="226">
        <v>0</v>
      </c>
      <c r="T14" s="226">
        <v>0</v>
      </c>
      <c r="U14" s="301"/>
      <c r="V14" s="301"/>
      <c r="W14" s="315"/>
      <c r="X14" s="317"/>
      <c r="Y14" s="217"/>
      <c r="Z14" s="299"/>
      <c r="AA14" s="318"/>
      <c r="AB14" s="318"/>
      <c r="AC14" s="318"/>
      <c r="AD14" s="318"/>
      <c r="AE14" s="318"/>
      <c r="AF14" s="318"/>
      <c r="AG14" s="318"/>
      <c r="AH14" s="318"/>
      <c r="AI14" s="318"/>
      <c r="AJ14" s="318"/>
      <c r="AK14" s="301"/>
      <c r="AM14" s="317"/>
    </row>
    <row r="15" spans="1:39" ht="13" customHeight="1" x14ac:dyDescent="0.25">
      <c r="A15" s="299"/>
      <c r="B15" s="228" t="s">
        <v>103</v>
      </c>
      <c r="C15" s="89">
        <v>0</v>
      </c>
      <c r="D15" s="89">
        <f>ROUND(C15*D14,2)</f>
        <v>0</v>
      </c>
      <c r="E15" s="89">
        <f>ROUND(C15*E14,2)</f>
        <v>0</v>
      </c>
      <c r="F15" s="89">
        <f>ROUND(SUM(C15:E15)*F14,2)</f>
        <v>0</v>
      </c>
      <c r="G15" s="229">
        <f t="shared" si="2"/>
        <v>0</v>
      </c>
      <c r="H15" s="70">
        <v>0</v>
      </c>
      <c r="I15" s="320"/>
      <c r="J15" s="89">
        <v>0</v>
      </c>
      <c r="K15" s="89">
        <f>ROUND(J15*K14,2)</f>
        <v>0</v>
      </c>
      <c r="L15" s="89">
        <f>ROUND(J15*L14,2)</f>
        <v>0</v>
      </c>
      <c r="M15" s="89">
        <f>ROUND(SUM(J15:L15)*M14,2)</f>
        <v>0</v>
      </c>
      <c r="N15" s="229">
        <f t="shared" si="3"/>
        <v>0</v>
      </c>
      <c r="O15" s="70">
        <v>0</v>
      </c>
      <c r="P15" s="315"/>
      <c r="Q15" s="89">
        <v>0</v>
      </c>
      <c r="R15" s="89">
        <f>ROUND(Q15*R14,2)</f>
        <v>0</v>
      </c>
      <c r="S15" s="89">
        <f>ROUND(Q15*S14,2)</f>
        <v>0</v>
      </c>
      <c r="T15" s="89">
        <f>ROUND(SUM(Q15:S15)*T14,2)</f>
        <v>0</v>
      </c>
      <c r="U15" s="229">
        <f t="shared" si="1"/>
        <v>0</v>
      </c>
      <c r="V15" s="70">
        <v>0</v>
      </c>
      <c r="W15" s="315"/>
      <c r="X15" s="317"/>
      <c r="Y15" s="217"/>
      <c r="Z15" s="299"/>
      <c r="AA15" s="318"/>
      <c r="AB15" s="318"/>
      <c r="AC15" s="318"/>
      <c r="AD15" s="318"/>
      <c r="AE15" s="318"/>
      <c r="AF15" s="318"/>
      <c r="AG15" s="318"/>
      <c r="AH15" s="318"/>
      <c r="AI15" s="318"/>
      <c r="AJ15" s="318"/>
      <c r="AK15" s="301"/>
      <c r="AM15" s="317"/>
    </row>
    <row r="16" spans="1:39" ht="13" customHeight="1" x14ac:dyDescent="0.2">
      <c r="A16" s="299" t="s">
        <v>104</v>
      </c>
      <c r="B16" s="300" t="s">
        <v>98</v>
      </c>
      <c r="C16" s="300"/>
      <c r="D16" s="300"/>
      <c r="E16" s="300"/>
      <c r="F16" s="300"/>
      <c r="G16" s="300"/>
      <c r="H16" s="300"/>
      <c r="I16" s="300"/>
      <c r="J16" s="300"/>
      <c r="K16" s="300"/>
      <c r="L16" s="300"/>
      <c r="M16" s="300"/>
      <c r="N16" s="300"/>
      <c r="O16" s="300"/>
      <c r="P16" s="300"/>
      <c r="Q16" s="300"/>
      <c r="R16" s="300"/>
      <c r="S16" s="300"/>
      <c r="T16" s="300"/>
      <c r="U16" s="300"/>
      <c r="V16" s="300"/>
      <c r="W16" s="300"/>
      <c r="X16" s="300"/>
      <c r="Y16" s="218"/>
      <c r="Z16" s="299" t="str">
        <f>$A16</f>
        <v>1.1.2</v>
      </c>
      <c r="AA16" s="300" t="str">
        <f>$B$16</f>
        <v>Description</v>
      </c>
      <c r="AB16" s="300"/>
      <c r="AC16" s="300"/>
      <c r="AD16" s="300"/>
      <c r="AE16" s="300"/>
      <c r="AF16" s="300"/>
      <c r="AG16" s="300"/>
      <c r="AH16" s="300"/>
      <c r="AI16" s="300"/>
      <c r="AJ16" s="300"/>
      <c r="AK16" s="300"/>
      <c r="AM16" s="314" t="str">
        <f>$Z16</f>
        <v>1.1.2</v>
      </c>
    </row>
    <row r="17" spans="1:39" ht="12.75" customHeight="1" x14ac:dyDescent="0.2">
      <c r="A17" s="299"/>
      <c r="B17" s="225" t="s">
        <v>100</v>
      </c>
      <c r="C17" s="226"/>
      <c r="D17" s="226">
        <v>0</v>
      </c>
      <c r="E17" s="226">
        <v>0</v>
      </c>
      <c r="F17" s="226">
        <v>0</v>
      </c>
      <c r="G17" s="301"/>
      <c r="H17" s="301"/>
      <c r="I17" s="315">
        <f>(G18*H18)+(G20*H20)+(G22*H22)</f>
        <v>0</v>
      </c>
      <c r="J17" s="227" t="s">
        <v>100</v>
      </c>
      <c r="K17" s="226">
        <v>0</v>
      </c>
      <c r="L17" s="226">
        <v>0</v>
      </c>
      <c r="M17" s="226">
        <v>0</v>
      </c>
      <c r="N17" s="316"/>
      <c r="O17" s="316"/>
      <c r="P17" s="315">
        <f>(N18*O18)+(N20*O20)+(N22*O22)</f>
        <v>0</v>
      </c>
      <c r="Q17" s="227" t="s">
        <v>100</v>
      </c>
      <c r="R17" s="226">
        <v>0</v>
      </c>
      <c r="S17" s="226">
        <v>0</v>
      </c>
      <c r="T17" s="226">
        <v>0</v>
      </c>
      <c r="U17" s="316"/>
      <c r="V17" s="316"/>
      <c r="W17" s="315">
        <f>(U18*V18)+(U20*V20)+(U22*V22)</f>
        <v>0</v>
      </c>
      <c r="X17" s="317">
        <f>I17+P17+W17</f>
        <v>0</v>
      </c>
      <c r="Y17" s="50"/>
      <c r="Z17" s="299"/>
      <c r="AA17" s="300"/>
      <c r="AB17" s="300"/>
      <c r="AC17" s="300"/>
      <c r="AD17" s="300"/>
      <c r="AE17" s="300"/>
      <c r="AF17" s="300"/>
      <c r="AG17" s="300"/>
      <c r="AH17" s="300"/>
      <c r="AI17" s="300"/>
      <c r="AJ17" s="300"/>
      <c r="AK17" s="300"/>
      <c r="AM17" s="314"/>
    </row>
    <row r="18" spans="1:39" ht="12.75" customHeight="1" x14ac:dyDescent="0.25">
      <c r="A18" s="299"/>
      <c r="B18" s="72" t="s">
        <v>101</v>
      </c>
      <c r="C18" s="89">
        <v>0</v>
      </c>
      <c r="D18" s="89">
        <f>ROUND(C18*D17,2)</f>
        <v>0</v>
      </c>
      <c r="E18" s="89">
        <f>ROUND(C18*E17,2)</f>
        <v>0</v>
      </c>
      <c r="F18" s="89">
        <f>ROUND(SUM(C18:E18)*F17,2)</f>
        <v>0</v>
      </c>
      <c r="G18" s="229">
        <f>SUM(C18:F18)</f>
        <v>0</v>
      </c>
      <c r="H18" s="70">
        <v>0</v>
      </c>
      <c r="I18" s="315"/>
      <c r="J18" s="89">
        <v>0</v>
      </c>
      <c r="K18" s="89">
        <f>ROUND(J18*K17,2)</f>
        <v>0</v>
      </c>
      <c r="L18" s="89">
        <f>ROUND(J18*L17,2)</f>
        <v>0</v>
      </c>
      <c r="M18" s="89">
        <f>ROUND(SUM(J18:L18)*M17,2)</f>
        <v>0</v>
      </c>
      <c r="N18" s="229">
        <f>SUM(J18:M18)</f>
        <v>0</v>
      </c>
      <c r="O18" s="70">
        <v>0</v>
      </c>
      <c r="P18" s="315"/>
      <c r="Q18" s="89">
        <v>0</v>
      </c>
      <c r="R18" s="89">
        <f>ROUND(Q18*R17,2)</f>
        <v>0</v>
      </c>
      <c r="S18" s="89">
        <f>ROUND(Q18*S17,2)</f>
        <v>0</v>
      </c>
      <c r="T18" s="89">
        <f>ROUND(SUM(Q18:S18)*T17,2)</f>
        <v>0</v>
      </c>
      <c r="U18" s="229">
        <f t="shared" ref="U18:U22" si="4">SUM(Q18:T18)</f>
        <v>0</v>
      </c>
      <c r="V18" s="70">
        <v>0</v>
      </c>
      <c r="W18" s="315"/>
      <c r="X18" s="317"/>
      <c r="Y18" s="217"/>
      <c r="Z18" s="299"/>
      <c r="AA18" s="318">
        <v>0</v>
      </c>
      <c r="AB18" s="318">
        <v>0</v>
      </c>
      <c r="AC18" s="318">
        <v>0</v>
      </c>
      <c r="AD18" s="318">
        <v>0</v>
      </c>
      <c r="AE18" s="318">
        <f>SUM(AA18:AD22)</f>
        <v>0</v>
      </c>
      <c r="AF18" s="318">
        <v>0</v>
      </c>
      <c r="AG18" s="318">
        <v>0</v>
      </c>
      <c r="AH18" s="318">
        <v>0</v>
      </c>
      <c r="AI18" s="318">
        <f>SUM(AF18:AH22)</f>
        <v>0</v>
      </c>
      <c r="AJ18" s="318">
        <v>0</v>
      </c>
      <c r="AK18" s="301">
        <f>AE18+AI18+AJ18</f>
        <v>0</v>
      </c>
      <c r="AM18" s="317">
        <f>X17+AK18</f>
        <v>0</v>
      </c>
    </row>
    <row r="19" spans="1:39" ht="12.75" customHeight="1" x14ac:dyDescent="0.2">
      <c r="A19" s="299"/>
      <c r="B19" s="225" t="s">
        <v>100</v>
      </c>
      <c r="C19" s="226"/>
      <c r="D19" s="226">
        <v>0</v>
      </c>
      <c r="E19" s="226">
        <v>0</v>
      </c>
      <c r="F19" s="226">
        <v>0</v>
      </c>
      <c r="G19" s="301"/>
      <c r="H19" s="301"/>
      <c r="I19" s="315"/>
      <c r="J19" s="227" t="s">
        <v>100</v>
      </c>
      <c r="K19" s="226">
        <v>0</v>
      </c>
      <c r="L19" s="226">
        <v>0</v>
      </c>
      <c r="M19" s="226">
        <v>0</v>
      </c>
      <c r="N19" s="301"/>
      <c r="O19" s="301"/>
      <c r="P19" s="315"/>
      <c r="Q19" s="227" t="s">
        <v>100</v>
      </c>
      <c r="R19" s="226">
        <v>0</v>
      </c>
      <c r="S19" s="226">
        <v>0</v>
      </c>
      <c r="T19" s="226">
        <v>0</v>
      </c>
      <c r="U19" s="301"/>
      <c r="V19" s="301"/>
      <c r="W19" s="315"/>
      <c r="X19" s="317"/>
      <c r="Y19" s="217"/>
      <c r="Z19" s="299"/>
      <c r="AA19" s="318"/>
      <c r="AB19" s="318"/>
      <c r="AC19" s="318"/>
      <c r="AD19" s="318"/>
      <c r="AE19" s="318"/>
      <c r="AF19" s="318"/>
      <c r="AG19" s="318"/>
      <c r="AH19" s="318"/>
      <c r="AI19" s="318"/>
      <c r="AJ19" s="318"/>
      <c r="AK19" s="301"/>
      <c r="AM19" s="317"/>
    </row>
    <row r="20" spans="1:39" ht="12.75" customHeight="1" x14ac:dyDescent="0.25">
      <c r="A20" s="299"/>
      <c r="B20" s="72" t="s">
        <v>102</v>
      </c>
      <c r="C20" s="89">
        <v>0</v>
      </c>
      <c r="D20" s="89">
        <f>ROUND(C20*D19,2)</f>
        <v>0</v>
      </c>
      <c r="E20" s="89">
        <f>ROUND(C20*E19,2)</f>
        <v>0</v>
      </c>
      <c r="F20" s="89">
        <f>ROUND(SUM(C20:E20)*F19,2)</f>
        <v>0</v>
      </c>
      <c r="G20" s="229">
        <f t="shared" ref="G20:G22" si="5">SUM(C20:F20)</f>
        <v>0</v>
      </c>
      <c r="H20" s="70">
        <v>0</v>
      </c>
      <c r="I20" s="315"/>
      <c r="J20" s="89">
        <v>0</v>
      </c>
      <c r="K20" s="89">
        <f>ROUND(J20*K19,2)</f>
        <v>0</v>
      </c>
      <c r="L20" s="89">
        <f>ROUND(J20*L19,2)</f>
        <v>0</v>
      </c>
      <c r="M20" s="89">
        <f>ROUND(SUM(J20:L20)*M19,2)</f>
        <v>0</v>
      </c>
      <c r="N20" s="229">
        <f t="shared" ref="N20:N22" si="6">SUM(J20:M20)</f>
        <v>0</v>
      </c>
      <c r="O20" s="70">
        <v>0</v>
      </c>
      <c r="P20" s="315"/>
      <c r="Q20" s="89">
        <v>0</v>
      </c>
      <c r="R20" s="89">
        <f>ROUND(Q20*R19,2)</f>
        <v>0</v>
      </c>
      <c r="S20" s="89">
        <f>ROUND(Q20*S19,2)</f>
        <v>0</v>
      </c>
      <c r="T20" s="89">
        <f>ROUND(SUM(Q20:S20)*T19,2)</f>
        <v>0</v>
      </c>
      <c r="U20" s="229">
        <f t="shared" si="4"/>
        <v>0</v>
      </c>
      <c r="V20" s="70">
        <v>0</v>
      </c>
      <c r="W20" s="315"/>
      <c r="X20" s="317"/>
      <c r="Y20" s="217"/>
      <c r="Z20" s="299"/>
      <c r="AA20" s="318"/>
      <c r="AB20" s="318"/>
      <c r="AC20" s="318"/>
      <c r="AD20" s="318"/>
      <c r="AE20" s="318"/>
      <c r="AF20" s="318"/>
      <c r="AG20" s="318"/>
      <c r="AH20" s="318"/>
      <c r="AI20" s="318"/>
      <c r="AJ20" s="318"/>
      <c r="AK20" s="301"/>
      <c r="AM20" s="317"/>
    </row>
    <row r="21" spans="1:39" ht="12.75" customHeight="1" x14ac:dyDescent="0.2">
      <c r="A21" s="299"/>
      <c r="B21" s="225" t="s">
        <v>100</v>
      </c>
      <c r="C21" s="226"/>
      <c r="D21" s="226">
        <v>0</v>
      </c>
      <c r="E21" s="226">
        <v>0</v>
      </c>
      <c r="F21" s="226">
        <v>0</v>
      </c>
      <c r="G21" s="301"/>
      <c r="H21" s="301"/>
      <c r="I21" s="315"/>
      <c r="J21" s="227" t="s">
        <v>100</v>
      </c>
      <c r="K21" s="226">
        <v>0</v>
      </c>
      <c r="L21" s="226">
        <v>0</v>
      </c>
      <c r="M21" s="226">
        <v>0</v>
      </c>
      <c r="N21" s="301"/>
      <c r="O21" s="301"/>
      <c r="P21" s="315"/>
      <c r="Q21" s="227" t="s">
        <v>100</v>
      </c>
      <c r="R21" s="226">
        <v>0</v>
      </c>
      <c r="S21" s="226">
        <v>0</v>
      </c>
      <c r="T21" s="226">
        <v>0</v>
      </c>
      <c r="U21" s="301"/>
      <c r="V21" s="301"/>
      <c r="W21" s="315"/>
      <c r="X21" s="317"/>
      <c r="Y21" s="217"/>
      <c r="Z21" s="299"/>
      <c r="AA21" s="318"/>
      <c r="AB21" s="318"/>
      <c r="AC21" s="318"/>
      <c r="AD21" s="318"/>
      <c r="AE21" s="318"/>
      <c r="AF21" s="318"/>
      <c r="AG21" s="318"/>
      <c r="AH21" s="318"/>
      <c r="AI21" s="318"/>
      <c r="AJ21" s="318"/>
      <c r="AK21" s="301"/>
      <c r="AM21" s="317"/>
    </row>
    <row r="22" spans="1:39" ht="13" customHeight="1" x14ac:dyDescent="0.25">
      <c r="A22" s="299"/>
      <c r="B22" s="72" t="s">
        <v>103</v>
      </c>
      <c r="C22" s="89">
        <v>0</v>
      </c>
      <c r="D22" s="89">
        <f>ROUND(C22*D21,2)</f>
        <v>0</v>
      </c>
      <c r="E22" s="89">
        <f>ROUND(C22*E21,2)</f>
        <v>0</v>
      </c>
      <c r="F22" s="89">
        <f>ROUND(SUM(C22:E22)*F21,2)</f>
        <v>0</v>
      </c>
      <c r="G22" s="229">
        <f t="shared" si="5"/>
        <v>0</v>
      </c>
      <c r="H22" s="70">
        <v>0</v>
      </c>
      <c r="I22" s="315"/>
      <c r="J22" s="89">
        <v>0</v>
      </c>
      <c r="K22" s="89">
        <f>ROUND(J22*K21,2)</f>
        <v>0</v>
      </c>
      <c r="L22" s="89">
        <f>ROUND(J22*L21,2)</f>
        <v>0</v>
      </c>
      <c r="M22" s="89">
        <f>ROUND(SUM(J22:L22)*M21,2)</f>
        <v>0</v>
      </c>
      <c r="N22" s="229">
        <f t="shared" si="6"/>
        <v>0</v>
      </c>
      <c r="O22" s="70">
        <v>0</v>
      </c>
      <c r="P22" s="315"/>
      <c r="Q22" s="89">
        <v>0</v>
      </c>
      <c r="R22" s="89">
        <f>ROUND(Q22*R21,2)</f>
        <v>0</v>
      </c>
      <c r="S22" s="89">
        <f>ROUND(Q22*S21,2)</f>
        <v>0</v>
      </c>
      <c r="T22" s="89">
        <f>ROUND(SUM(Q22:S22)*T21,2)</f>
        <v>0</v>
      </c>
      <c r="U22" s="229">
        <f t="shared" si="4"/>
        <v>0</v>
      </c>
      <c r="V22" s="70">
        <v>0</v>
      </c>
      <c r="W22" s="315"/>
      <c r="X22" s="317"/>
      <c r="Y22" s="217"/>
      <c r="Z22" s="299"/>
      <c r="AA22" s="318"/>
      <c r="AB22" s="318"/>
      <c r="AC22" s="318"/>
      <c r="AD22" s="318"/>
      <c r="AE22" s="318"/>
      <c r="AF22" s="318"/>
      <c r="AG22" s="318"/>
      <c r="AH22" s="318"/>
      <c r="AI22" s="318"/>
      <c r="AJ22" s="318"/>
      <c r="AK22" s="301"/>
      <c r="AM22" s="317"/>
    </row>
    <row r="23" spans="1:39" ht="13" customHeight="1" x14ac:dyDescent="0.2">
      <c r="A23" s="299" t="s">
        <v>105</v>
      </c>
      <c r="B23" s="300" t="s">
        <v>98</v>
      </c>
      <c r="C23" s="300"/>
      <c r="D23" s="300"/>
      <c r="E23" s="300"/>
      <c r="F23" s="300"/>
      <c r="G23" s="300"/>
      <c r="H23" s="300"/>
      <c r="I23" s="300"/>
      <c r="J23" s="300"/>
      <c r="K23" s="300"/>
      <c r="L23" s="300"/>
      <c r="M23" s="300"/>
      <c r="N23" s="300"/>
      <c r="O23" s="300"/>
      <c r="P23" s="300"/>
      <c r="Q23" s="300"/>
      <c r="R23" s="300"/>
      <c r="S23" s="300"/>
      <c r="T23" s="300"/>
      <c r="U23" s="300"/>
      <c r="V23" s="300"/>
      <c r="W23" s="300"/>
      <c r="X23" s="300"/>
      <c r="Y23" s="218"/>
      <c r="Z23" s="299" t="str">
        <f>$A23</f>
        <v>1.1.3</v>
      </c>
      <c r="AA23" s="300" t="str">
        <f>$B$9</f>
        <v>Description</v>
      </c>
      <c r="AB23" s="300"/>
      <c r="AC23" s="300"/>
      <c r="AD23" s="300"/>
      <c r="AE23" s="300"/>
      <c r="AF23" s="300"/>
      <c r="AG23" s="300"/>
      <c r="AH23" s="300"/>
      <c r="AI23" s="300"/>
      <c r="AJ23" s="300"/>
      <c r="AK23" s="300"/>
      <c r="AM23" s="314" t="str">
        <f>$Z23</f>
        <v>1.1.3</v>
      </c>
    </row>
    <row r="24" spans="1:39" ht="13" customHeight="1" x14ac:dyDescent="0.2">
      <c r="A24" s="299"/>
      <c r="B24" s="225" t="s">
        <v>100</v>
      </c>
      <c r="C24" s="226"/>
      <c r="D24" s="226">
        <v>0</v>
      </c>
      <c r="E24" s="226">
        <v>0</v>
      </c>
      <c r="F24" s="226">
        <v>0</v>
      </c>
      <c r="G24" s="301"/>
      <c r="H24" s="301"/>
      <c r="I24" s="315">
        <f>(G25*H25)+(G27*H27)+(G29*H29)</f>
        <v>0</v>
      </c>
      <c r="J24" s="227" t="s">
        <v>100</v>
      </c>
      <c r="K24" s="226">
        <v>0</v>
      </c>
      <c r="L24" s="226">
        <v>0</v>
      </c>
      <c r="M24" s="226">
        <v>0</v>
      </c>
      <c r="N24" s="316"/>
      <c r="O24" s="316"/>
      <c r="P24" s="315">
        <f>(N25*O25)+(N27*O27)+(N29*O29)</f>
        <v>0</v>
      </c>
      <c r="Q24" s="227" t="s">
        <v>100</v>
      </c>
      <c r="R24" s="230">
        <v>0</v>
      </c>
      <c r="S24" s="230">
        <v>0</v>
      </c>
      <c r="T24" s="230">
        <v>0</v>
      </c>
      <c r="U24" s="316"/>
      <c r="V24" s="316"/>
      <c r="W24" s="315">
        <f>(U25*V25)+(U27*V27)+(U29*V29)</f>
        <v>0</v>
      </c>
      <c r="X24" s="317">
        <f>I24+P24+W24</f>
        <v>0</v>
      </c>
      <c r="Y24" s="50"/>
      <c r="Z24" s="299"/>
      <c r="AA24" s="300"/>
      <c r="AB24" s="300"/>
      <c r="AC24" s="300"/>
      <c r="AD24" s="300"/>
      <c r="AE24" s="300"/>
      <c r="AF24" s="300"/>
      <c r="AG24" s="300"/>
      <c r="AH24" s="300"/>
      <c r="AI24" s="300"/>
      <c r="AJ24" s="300"/>
      <c r="AK24" s="300"/>
      <c r="AM24" s="314"/>
    </row>
    <row r="25" spans="1:39" ht="13" customHeight="1" x14ac:dyDescent="0.25">
      <c r="A25" s="299"/>
      <c r="B25" s="72" t="s">
        <v>101</v>
      </c>
      <c r="C25" s="89">
        <v>0</v>
      </c>
      <c r="D25" s="89">
        <f>ROUND(C25*D24,2)</f>
        <v>0</v>
      </c>
      <c r="E25" s="89">
        <f>ROUND(C25*E24,2)</f>
        <v>0</v>
      </c>
      <c r="F25" s="89">
        <f>ROUND(SUM(C25:E25)*F24,2)</f>
        <v>0</v>
      </c>
      <c r="G25" s="229">
        <f>SUM(C25:F25)</f>
        <v>0</v>
      </c>
      <c r="H25" s="70">
        <v>0</v>
      </c>
      <c r="I25" s="315"/>
      <c r="J25" s="89">
        <v>0</v>
      </c>
      <c r="K25" s="89">
        <f>ROUND(J25*K24,2)</f>
        <v>0</v>
      </c>
      <c r="L25" s="89">
        <f>ROUND(J25*L24,2)</f>
        <v>0</v>
      </c>
      <c r="M25" s="89">
        <f>ROUND(SUM(J25:L25)*M24,2)</f>
        <v>0</v>
      </c>
      <c r="N25" s="229">
        <f>SUM(J25:M25)</f>
        <v>0</v>
      </c>
      <c r="O25" s="70">
        <v>0</v>
      </c>
      <c r="P25" s="315"/>
      <c r="Q25" s="89">
        <v>0</v>
      </c>
      <c r="R25" s="89">
        <f>ROUND(Q25*R24,2)</f>
        <v>0</v>
      </c>
      <c r="S25" s="89">
        <f>ROUND(Q25*S24,2)</f>
        <v>0</v>
      </c>
      <c r="T25" s="89">
        <f>ROUND(SUM(Q25:S25)*T24,2)</f>
        <v>0</v>
      </c>
      <c r="U25" s="229">
        <f t="shared" ref="U25:U29" si="7">SUM(Q25:T25)</f>
        <v>0</v>
      </c>
      <c r="V25" s="70">
        <v>0</v>
      </c>
      <c r="W25" s="315"/>
      <c r="X25" s="317"/>
      <c r="Y25" s="217"/>
      <c r="Z25" s="299"/>
      <c r="AA25" s="318">
        <v>0</v>
      </c>
      <c r="AB25" s="318">
        <v>0</v>
      </c>
      <c r="AC25" s="318">
        <v>0</v>
      </c>
      <c r="AD25" s="318">
        <v>0</v>
      </c>
      <c r="AE25" s="318">
        <f>SUM(AA25:AD29)</f>
        <v>0</v>
      </c>
      <c r="AF25" s="318">
        <v>0</v>
      </c>
      <c r="AG25" s="318">
        <v>0</v>
      </c>
      <c r="AH25" s="318">
        <v>0</v>
      </c>
      <c r="AI25" s="318">
        <f>SUM(AF25:AH29)</f>
        <v>0</v>
      </c>
      <c r="AJ25" s="318">
        <v>0</v>
      </c>
      <c r="AK25" s="301">
        <f>AE25+AI25+AJ25</f>
        <v>0</v>
      </c>
      <c r="AM25" s="317">
        <f>X24+AK25</f>
        <v>0</v>
      </c>
    </row>
    <row r="26" spans="1:39" ht="13" customHeight="1" x14ac:dyDescent="0.2">
      <c r="A26" s="299"/>
      <c r="B26" s="225" t="s">
        <v>100</v>
      </c>
      <c r="C26" s="226"/>
      <c r="D26" s="226">
        <v>0</v>
      </c>
      <c r="E26" s="226">
        <v>0</v>
      </c>
      <c r="F26" s="226">
        <v>0</v>
      </c>
      <c r="G26" s="301"/>
      <c r="H26" s="301"/>
      <c r="I26" s="315"/>
      <c r="J26" s="227" t="s">
        <v>100</v>
      </c>
      <c r="K26" s="226">
        <v>0</v>
      </c>
      <c r="L26" s="226">
        <v>0</v>
      </c>
      <c r="M26" s="226">
        <v>0</v>
      </c>
      <c r="N26" s="301"/>
      <c r="O26" s="301"/>
      <c r="P26" s="315"/>
      <c r="Q26" s="227" t="s">
        <v>100</v>
      </c>
      <c r="R26" s="226">
        <v>0</v>
      </c>
      <c r="S26" s="226">
        <v>0</v>
      </c>
      <c r="T26" s="226">
        <v>0</v>
      </c>
      <c r="U26" s="301"/>
      <c r="V26" s="301"/>
      <c r="W26" s="315"/>
      <c r="X26" s="317"/>
      <c r="Y26" s="217"/>
      <c r="Z26" s="299"/>
      <c r="AA26" s="318"/>
      <c r="AB26" s="318"/>
      <c r="AC26" s="318"/>
      <c r="AD26" s="318"/>
      <c r="AE26" s="318"/>
      <c r="AF26" s="318"/>
      <c r="AG26" s="318"/>
      <c r="AH26" s="318"/>
      <c r="AI26" s="318"/>
      <c r="AJ26" s="318"/>
      <c r="AK26" s="301"/>
      <c r="AM26" s="317"/>
    </row>
    <row r="27" spans="1:39" ht="13" customHeight="1" x14ac:dyDescent="0.25">
      <c r="A27" s="299"/>
      <c r="B27" s="72" t="s">
        <v>102</v>
      </c>
      <c r="C27" s="89">
        <v>0</v>
      </c>
      <c r="D27" s="89">
        <f>ROUND(C27*D26,2)</f>
        <v>0</v>
      </c>
      <c r="E27" s="89">
        <f>ROUND(C27*E26,2)</f>
        <v>0</v>
      </c>
      <c r="F27" s="89">
        <f>ROUND(SUM(C27:E27)*F26,2)</f>
        <v>0</v>
      </c>
      <c r="G27" s="229">
        <f t="shared" ref="G27:G29" si="8">SUM(C27:F27)</f>
        <v>0</v>
      </c>
      <c r="H27" s="70">
        <v>0</v>
      </c>
      <c r="I27" s="315"/>
      <c r="J27" s="89">
        <v>0</v>
      </c>
      <c r="K27" s="89">
        <f>ROUND(J27*K26,2)</f>
        <v>0</v>
      </c>
      <c r="L27" s="89">
        <f>ROUND(J27*L26,2)</f>
        <v>0</v>
      </c>
      <c r="M27" s="89">
        <f>ROUND(SUM(J27:L27)*M26,2)</f>
        <v>0</v>
      </c>
      <c r="N27" s="229">
        <f t="shared" ref="N27:N29" si="9">SUM(J27:M27)</f>
        <v>0</v>
      </c>
      <c r="O27" s="70">
        <v>0</v>
      </c>
      <c r="P27" s="315"/>
      <c r="Q27" s="89">
        <v>0</v>
      </c>
      <c r="R27" s="89">
        <f>ROUND(Q27*R26,2)</f>
        <v>0</v>
      </c>
      <c r="S27" s="89">
        <f>ROUND(Q27*S26,2)</f>
        <v>0</v>
      </c>
      <c r="T27" s="89">
        <f>ROUND(SUM(Q27:S27)*T26,2)</f>
        <v>0</v>
      </c>
      <c r="U27" s="229">
        <f t="shared" si="7"/>
        <v>0</v>
      </c>
      <c r="V27" s="70">
        <v>0</v>
      </c>
      <c r="W27" s="315"/>
      <c r="X27" s="317"/>
      <c r="Y27" s="217"/>
      <c r="Z27" s="299"/>
      <c r="AA27" s="318"/>
      <c r="AB27" s="318"/>
      <c r="AC27" s="318"/>
      <c r="AD27" s="318"/>
      <c r="AE27" s="318"/>
      <c r="AF27" s="318"/>
      <c r="AG27" s="318"/>
      <c r="AH27" s="318"/>
      <c r="AI27" s="318"/>
      <c r="AJ27" s="318"/>
      <c r="AK27" s="301"/>
      <c r="AM27" s="317"/>
    </row>
    <row r="28" spans="1:39" ht="13" customHeight="1" x14ac:dyDescent="0.2">
      <c r="A28" s="299"/>
      <c r="B28" s="225" t="s">
        <v>100</v>
      </c>
      <c r="C28" s="226"/>
      <c r="D28" s="226">
        <v>0</v>
      </c>
      <c r="E28" s="226">
        <v>0</v>
      </c>
      <c r="F28" s="226">
        <v>0</v>
      </c>
      <c r="G28" s="301"/>
      <c r="H28" s="301"/>
      <c r="I28" s="315"/>
      <c r="J28" s="227" t="s">
        <v>100</v>
      </c>
      <c r="K28" s="226">
        <v>0</v>
      </c>
      <c r="L28" s="226">
        <v>0</v>
      </c>
      <c r="M28" s="226">
        <v>0</v>
      </c>
      <c r="N28" s="301"/>
      <c r="O28" s="301"/>
      <c r="P28" s="315"/>
      <c r="Q28" s="227" t="s">
        <v>100</v>
      </c>
      <c r="R28" s="226">
        <v>0</v>
      </c>
      <c r="S28" s="226">
        <v>0</v>
      </c>
      <c r="T28" s="226">
        <v>0</v>
      </c>
      <c r="U28" s="301"/>
      <c r="V28" s="301"/>
      <c r="W28" s="315"/>
      <c r="X28" s="317"/>
      <c r="Y28" s="217"/>
      <c r="Z28" s="299"/>
      <c r="AA28" s="318"/>
      <c r="AB28" s="318"/>
      <c r="AC28" s="318"/>
      <c r="AD28" s="318"/>
      <c r="AE28" s="318"/>
      <c r="AF28" s="318"/>
      <c r="AG28" s="318"/>
      <c r="AH28" s="318"/>
      <c r="AI28" s="318"/>
      <c r="AJ28" s="318"/>
      <c r="AK28" s="301"/>
      <c r="AM28" s="317"/>
    </row>
    <row r="29" spans="1:39" ht="13" customHeight="1" x14ac:dyDescent="0.25">
      <c r="A29" s="299"/>
      <c r="B29" s="72" t="s">
        <v>103</v>
      </c>
      <c r="C29" s="89">
        <v>0</v>
      </c>
      <c r="D29" s="89">
        <f>ROUND(C29*D28,2)</f>
        <v>0</v>
      </c>
      <c r="E29" s="89">
        <f>ROUND(C29*E28,2)</f>
        <v>0</v>
      </c>
      <c r="F29" s="89">
        <f>ROUND(SUM(C29:E29)*F28,2)</f>
        <v>0</v>
      </c>
      <c r="G29" s="229">
        <f t="shared" si="8"/>
        <v>0</v>
      </c>
      <c r="H29" s="70">
        <v>0</v>
      </c>
      <c r="I29" s="315"/>
      <c r="J29" s="89">
        <v>0</v>
      </c>
      <c r="K29" s="89">
        <f>ROUND(J29*K28,2)</f>
        <v>0</v>
      </c>
      <c r="L29" s="89">
        <f>ROUND(J29*L28,2)</f>
        <v>0</v>
      </c>
      <c r="M29" s="89">
        <f>ROUND(SUM(J29:L29)*M28,2)</f>
        <v>0</v>
      </c>
      <c r="N29" s="229">
        <f t="shared" si="9"/>
        <v>0</v>
      </c>
      <c r="O29" s="70">
        <v>0</v>
      </c>
      <c r="P29" s="315"/>
      <c r="Q29" s="89">
        <v>0</v>
      </c>
      <c r="R29" s="89">
        <f>ROUND(Q29*R28,2)</f>
        <v>0</v>
      </c>
      <c r="S29" s="89">
        <f>ROUND(Q29*S28,2)</f>
        <v>0</v>
      </c>
      <c r="T29" s="89">
        <f>ROUND(SUM(Q29:S29)*T28,2)</f>
        <v>0</v>
      </c>
      <c r="U29" s="229">
        <f t="shared" si="7"/>
        <v>0</v>
      </c>
      <c r="V29" s="70">
        <v>0</v>
      </c>
      <c r="W29" s="315"/>
      <c r="X29" s="317"/>
      <c r="Y29" s="217"/>
      <c r="Z29" s="299"/>
      <c r="AA29" s="318"/>
      <c r="AB29" s="318"/>
      <c r="AC29" s="318"/>
      <c r="AD29" s="318"/>
      <c r="AE29" s="318"/>
      <c r="AF29" s="318"/>
      <c r="AG29" s="318"/>
      <c r="AH29" s="318"/>
      <c r="AI29" s="318"/>
      <c r="AJ29" s="318"/>
      <c r="AK29" s="301"/>
      <c r="AM29" s="317"/>
    </row>
    <row r="30" spans="1:39" ht="22.5" customHeight="1" x14ac:dyDescent="0.2">
      <c r="A30" s="78">
        <v>1.2</v>
      </c>
      <c r="B30" s="319" t="s">
        <v>98</v>
      </c>
      <c r="C30" s="319"/>
      <c r="D30" s="319"/>
      <c r="E30" s="319"/>
      <c r="F30" s="319"/>
      <c r="G30" s="319"/>
      <c r="H30" s="319"/>
      <c r="I30" s="319"/>
      <c r="J30" s="319"/>
      <c r="K30" s="319"/>
      <c r="L30" s="319"/>
      <c r="M30" s="319"/>
      <c r="N30" s="319"/>
      <c r="O30" s="319"/>
      <c r="P30" s="319"/>
      <c r="Q30" s="319"/>
      <c r="R30" s="319"/>
      <c r="S30" s="319"/>
      <c r="T30" s="319"/>
      <c r="U30" s="319"/>
      <c r="V30" s="319"/>
      <c r="W30" s="319"/>
      <c r="X30" s="319"/>
      <c r="Y30" s="218"/>
      <c r="Z30" s="78">
        <f>$A30</f>
        <v>1.2</v>
      </c>
      <c r="AA30" s="319" t="str">
        <f>$B$30</f>
        <v>Description</v>
      </c>
      <c r="AB30" s="319"/>
      <c r="AC30" s="319"/>
      <c r="AD30" s="319"/>
      <c r="AE30" s="319"/>
      <c r="AF30" s="319"/>
      <c r="AG30" s="319"/>
      <c r="AH30" s="319"/>
      <c r="AI30" s="319"/>
      <c r="AJ30" s="319"/>
      <c r="AK30" s="319"/>
      <c r="AM30" s="78">
        <f>$Z30</f>
        <v>1.2</v>
      </c>
    </row>
    <row r="31" spans="1:39" ht="13" customHeight="1" x14ac:dyDescent="0.2">
      <c r="A31" s="299" t="s">
        <v>106</v>
      </c>
      <c r="B31" s="300" t="s">
        <v>98</v>
      </c>
      <c r="C31" s="300"/>
      <c r="D31" s="300"/>
      <c r="E31" s="300"/>
      <c r="F31" s="300"/>
      <c r="G31" s="300"/>
      <c r="H31" s="300"/>
      <c r="I31" s="300"/>
      <c r="J31" s="300"/>
      <c r="K31" s="300"/>
      <c r="L31" s="300"/>
      <c r="M31" s="300"/>
      <c r="N31" s="300"/>
      <c r="O31" s="300"/>
      <c r="P31" s="300"/>
      <c r="Q31" s="300"/>
      <c r="R31" s="300"/>
      <c r="S31" s="300"/>
      <c r="T31" s="300"/>
      <c r="U31" s="300"/>
      <c r="V31" s="300"/>
      <c r="W31" s="300"/>
      <c r="X31" s="300"/>
      <c r="Y31" s="77"/>
      <c r="Z31" s="299" t="str">
        <f>$A31</f>
        <v>1.2.1</v>
      </c>
      <c r="AA31" s="300" t="str">
        <f>$B$9</f>
        <v>Description</v>
      </c>
      <c r="AB31" s="300"/>
      <c r="AC31" s="300"/>
      <c r="AD31" s="300"/>
      <c r="AE31" s="300"/>
      <c r="AF31" s="300"/>
      <c r="AG31" s="300"/>
      <c r="AH31" s="300"/>
      <c r="AI31" s="300"/>
      <c r="AJ31" s="300"/>
      <c r="AK31" s="300"/>
      <c r="AM31" s="314" t="str">
        <f>$Z31</f>
        <v>1.2.1</v>
      </c>
    </row>
    <row r="32" spans="1:39" ht="13" customHeight="1" x14ac:dyDescent="0.2">
      <c r="A32" s="299"/>
      <c r="B32" s="225" t="s">
        <v>100</v>
      </c>
      <c r="C32" s="226"/>
      <c r="D32" s="226">
        <v>0</v>
      </c>
      <c r="E32" s="226">
        <v>0</v>
      </c>
      <c r="F32" s="226">
        <v>0</v>
      </c>
      <c r="G32" s="301"/>
      <c r="H32" s="301"/>
      <c r="I32" s="315">
        <f>(G33*H33)+(G35*H35)+(G37*H37)</f>
        <v>0</v>
      </c>
      <c r="J32" s="227" t="s">
        <v>100</v>
      </c>
      <c r="K32" s="226">
        <v>0</v>
      </c>
      <c r="L32" s="226">
        <v>0</v>
      </c>
      <c r="M32" s="226">
        <v>0</v>
      </c>
      <c r="N32" s="316"/>
      <c r="O32" s="316"/>
      <c r="P32" s="315">
        <f>(N33*O33)+(N35*O35)+(N37*O37)</f>
        <v>0</v>
      </c>
      <c r="Q32" s="227" t="s">
        <v>100</v>
      </c>
      <c r="R32" s="226">
        <v>0</v>
      </c>
      <c r="S32" s="226">
        <v>0</v>
      </c>
      <c r="T32" s="226">
        <v>0</v>
      </c>
      <c r="U32" s="316"/>
      <c r="V32" s="316"/>
      <c r="W32" s="315">
        <f>(U33*V33)+(U35*V35)+(U37*V37)</f>
        <v>0</v>
      </c>
      <c r="X32" s="317">
        <f>I32+P32+W32</f>
        <v>0</v>
      </c>
      <c r="Y32" s="50"/>
      <c r="Z32" s="299"/>
      <c r="AA32" s="300"/>
      <c r="AB32" s="300"/>
      <c r="AC32" s="300"/>
      <c r="AD32" s="300"/>
      <c r="AE32" s="300"/>
      <c r="AF32" s="300"/>
      <c r="AG32" s="300"/>
      <c r="AH32" s="300"/>
      <c r="AI32" s="300"/>
      <c r="AJ32" s="300"/>
      <c r="AK32" s="300"/>
      <c r="AM32" s="314"/>
    </row>
    <row r="33" spans="1:39" ht="13" customHeight="1" x14ac:dyDescent="0.25">
      <c r="A33" s="299"/>
      <c r="B33" s="228" t="s">
        <v>101</v>
      </c>
      <c r="C33" s="89">
        <v>0</v>
      </c>
      <c r="D33" s="89">
        <f>ROUND(C33*D32,2)</f>
        <v>0</v>
      </c>
      <c r="E33" s="89">
        <f>ROUND(C33*E32,2)</f>
        <v>0</v>
      </c>
      <c r="F33" s="89">
        <f>ROUND(SUM(C33:E33)*F32,2)</f>
        <v>0</v>
      </c>
      <c r="G33" s="229">
        <f>SUM(C33:F33)</f>
        <v>0</v>
      </c>
      <c r="H33" s="70">
        <v>0</v>
      </c>
      <c r="I33" s="315"/>
      <c r="J33" s="89">
        <v>0</v>
      </c>
      <c r="K33" s="89">
        <f>ROUND(J33*K32,2)</f>
        <v>0</v>
      </c>
      <c r="L33" s="89">
        <f>ROUND(J33*L32,2)</f>
        <v>0</v>
      </c>
      <c r="M33" s="89">
        <f>ROUND(SUM(J33:L33)*M32,2)</f>
        <v>0</v>
      </c>
      <c r="N33" s="229">
        <f>SUM(J33:M33)</f>
        <v>0</v>
      </c>
      <c r="O33" s="70">
        <v>0</v>
      </c>
      <c r="P33" s="315"/>
      <c r="Q33" s="89">
        <v>0</v>
      </c>
      <c r="R33" s="89">
        <f>ROUND(Q33*R32,2)</f>
        <v>0</v>
      </c>
      <c r="S33" s="89">
        <f>ROUND(Q33*S32,2)</f>
        <v>0</v>
      </c>
      <c r="T33" s="89">
        <f>ROUND(SUM(Q33:S33)*T32,2)</f>
        <v>0</v>
      </c>
      <c r="U33" s="229">
        <f t="shared" ref="U33" si="10">SUM(Q33:T33)</f>
        <v>0</v>
      </c>
      <c r="V33" s="70">
        <v>0</v>
      </c>
      <c r="W33" s="315"/>
      <c r="X33" s="317"/>
      <c r="Y33" s="217"/>
      <c r="Z33" s="299"/>
      <c r="AA33" s="318">
        <v>0</v>
      </c>
      <c r="AB33" s="318">
        <v>0</v>
      </c>
      <c r="AC33" s="318">
        <v>0</v>
      </c>
      <c r="AD33" s="318">
        <v>0</v>
      </c>
      <c r="AE33" s="318">
        <f>SUM(AA33:AD37)</f>
        <v>0</v>
      </c>
      <c r="AF33" s="318">
        <v>0</v>
      </c>
      <c r="AG33" s="318">
        <v>0</v>
      </c>
      <c r="AH33" s="318">
        <v>0</v>
      </c>
      <c r="AI33" s="318">
        <f>SUM(AF33:AH37)</f>
        <v>0</v>
      </c>
      <c r="AJ33" s="318">
        <v>0</v>
      </c>
      <c r="AK33" s="301">
        <f>AE33+AI33+AJ33</f>
        <v>0</v>
      </c>
      <c r="AM33" s="317">
        <f>X32+AK33</f>
        <v>0</v>
      </c>
    </row>
    <row r="34" spans="1:39" ht="13" customHeight="1" x14ac:dyDescent="0.2">
      <c r="A34" s="299"/>
      <c r="B34" s="225" t="s">
        <v>100</v>
      </c>
      <c r="C34" s="226"/>
      <c r="D34" s="226">
        <v>0</v>
      </c>
      <c r="E34" s="226">
        <v>0</v>
      </c>
      <c r="F34" s="226">
        <v>0</v>
      </c>
      <c r="G34" s="301"/>
      <c r="H34" s="301"/>
      <c r="I34" s="315"/>
      <c r="J34" s="227" t="s">
        <v>100</v>
      </c>
      <c r="K34" s="226">
        <v>0</v>
      </c>
      <c r="L34" s="226">
        <v>0</v>
      </c>
      <c r="M34" s="226">
        <v>0</v>
      </c>
      <c r="N34" s="301"/>
      <c r="O34" s="301"/>
      <c r="P34" s="315"/>
      <c r="Q34" s="227" t="s">
        <v>100</v>
      </c>
      <c r="R34" s="226">
        <v>0</v>
      </c>
      <c r="S34" s="226">
        <v>0</v>
      </c>
      <c r="T34" s="226">
        <v>0</v>
      </c>
      <c r="U34" s="301"/>
      <c r="V34" s="301"/>
      <c r="W34" s="315"/>
      <c r="X34" s="317"/>
      <c r="Y34" s="217"/>
      <c r="Z34" s="299"/>
      <c r="AA34" s="318"/>
      <c r="AB34" s="318"/>
      <c r="AC34" s="318"/>
      <c r="AD34" s="318"/>
      <c r="AE34" s="318"/>
      <c r="AF34" s="318"/>
      <c r="AG34" s="318"/>
      <c r="AH34" s="318"/>
      <c r="AI34" s="318"/>
      <c r="AJ34" s="318"/>
      <c r="AK34" s="301"/>
      <c r="AM34" s="317"/>
    </row>
    <row r="35" spans="1:39" ht="13" customHeight="1" x14ac:dyDescent="0.25">
      <c r="A35" s="299"/>
      <c r="B35" s="228" t="s">
        <v>102</v>
      </c>
      <c r="C35" s="89">
        <v>0</v>
      </c>
      <c r="D35" s="89">
        <f>ROUND(C35*D34,2)</f>
        <v>0</v>
      </c>
      <c r="E35" s="89">
        <f>ROUND(C35*E34,2)</f>
        <v>0</v>
      </c>
      <c r="F35" s="89">
        <f>ROUND(SUM(C35:E35)*F34,2)</f>
        <v>0</v>
      </c>
      <c r="G35" s="229">
        <f t="shared" ref="G35" si="11">SUM(C35:F35)</f>
        <v>0</v>
      </c>
      <c r="H35" s="70">
        <v>0</v>
      </c>
      <c r="I35" s="315"/>
      <c r="J35" s="89">
        <v>0</v>
      </c>
      <c r="K35" s="89">
        <f>ROUND(J35*K34,2)</f>
        <v>0</v>
      </c>
      <c r="L35" s="89">
        <f>ROUND(J35*L34,2)</f>
        <v>0</v>
      </c>
      <c r="M35" s="89">
        <f>ROUND(SUM(J35:L35)*M34,2)</f>
        <v>0</v>
      </c>
      <c r="N35" s="229">
        <f t="shared" ref="N35" si="12">SUM(J35:M35)</f>
        <v>0</v>
      </c>
      <c r="O35" s="70">
        <v>0</v>
      </c>
      <c r="P35" s="315"/>
      <c r="Q35" s="89">
        <v>0</v>
      </c>
      <c r="R35" s="89">
        <f>ROUND(Q35*R34,2)</f>
        <v>0</v>
      </c>
      <c r="S35" s="89">
        <f>ROUND(Q35*S34,2)</f>
        <v>0</v>
      </c>
      <c r="T35" s="89">
        <f>ROUND(SUM(Q35:S35)*T34,2)</f>
        <v>0</v>
      </c>
      <c r="U35" s="229">
        <f t="shared" ref="U35" si="13">SUM(Q35:T35)</f>
        <v>0</v>
      </c>
      <c r="V35" s="70">
        <v>0</v>
      </c>
      <c r="W35" s="315"/>
      <c r="X35" s="317"/>
      <c r="Y35" s="217"/>
      <c r="Z35" s="299"/>
      <c r="AA35" s="318"/>
      <c r="AB35" s="318"/>
      <c r="AC35" s="318"/>
      <c r="AD35" s="318"/>
      <c r="AE35" s="318"/>
      <c r="AF35" s="318"/>
      <c r="AG35" s="318"/>
      <c r="AH35" s="318"/>
      <c r="AI35" s="318"/>
      <c r="AJ35" s="318"/>
      <c r="AK35" s="301"/>
      <c r="AM35" s="317"/>
    </row>
    <row r="36" spans="1:39" ht="13" customHeight="1" x14ac:dyDescent="0.2">
      <c r="A36" s="299"/>
      <c r="B36" s="225" t="s">
        <v>100</v>
      </c>
      <c r="C36" s="226"/>
      <c r="D36" s="226">
        <v>0</v>
      </c>
      <c r="E36" s="226">
        <v>0</v>
      </c>
      <c r="F36" s="226">
        <v>0</v>
      </c>
      <c r="G36" s="301"/>
      <c r="H36" s="301"/>
      <c r="I36" s="315"/>
      <c r="J36" s="227" t="s">
        <v>100</v>
      </c>
      <c r="K36" s="226">
        <v>0</v>
      </c>
      <c r="L36" s="226">
        <v>0</v>
      </c>
      <c r="M36" s="226">
        <v>0</v>
      </c>
      <c r="N36" s="301"/>
      <c r="O36" s="301"/>
      <c r="P36" s="315"/>
      <c r="Q36" s="227" t="s">
        <v>100</v>
      </c>
      <c r="R36" s="226">
        <v>0</v>
      </c>
      <c r="S36" s="226">
        <v>0</v>
      </c>
      <c r="T36" s="226">
        <v>0</v>
      </c>
      <c r="U36" s="301"/>
      <c r="V36" s="301"/>
      <c r="W36" s="315"/>
      <c r="X36" s="317"/>
      <c r="Y36" s="217"/>
      <c r="Z36" s="299"/>
      <c r="AA36" s="318"/>
      <c r="AB36" s="318"/>
      <c r="AC36" s="318"/>
      <c r="AD36" s="318"/>
      <c r="AE36" s="318"/>
      <c r="AF36" s="318"/>
      <c r="AG36" s="318"/>
      <c r="AH36" s="318"/>
      <c r="AI36" s="318"/>
      <c r="AJ36" s="318"/>
      <c r="AK36" s="301"/>
      <c r="AM36" s="317"/>
    </row>
    <row r="37" spans="1:39" ht="13" customHeight="1" x14ac:dyDescent="0.25">
      <c r="A37" s="299"/>
      <c r="B37" s="228" t="s">
        <v>103</v>
      </c>
      <c r="C37" s="89">
        <v>0</v>
      </c>
      <c r="D37" s="89">
        <f>ROUND(C37*D36,2)</f>
        <v>0</v>
      </c>
      <c r="E37" s="89">
        <f>ROUND(C37*E36,2)</f>
        <v>0</v>
      </c>
      <c r="F37" s="89">
        <f>ROUND(SUM(C37:E37)*F36,2)</f>
        <v>0</v>
      </c>
      <c r="G37" s="229">
        <f t="shared" ref="G37" si="14">SUM(C37:F37)</f>
        <v>0</v>
      </c>
      <c r="H37" s="70">
        <v>0</v>
      </c>
      <c r="I37" s="315"/>
      <c r="J37" s="89">
        <v>0</v>
      </c>
      <c r="K37" s="89">
        <f>ROUND(J37*K36,2)</f>
        <v>0</v>
      </c>
      <c r="L37" s="89">
        <f>ROUND(J37*L36,2)</f>
        <v>0</v>
      </c>
      <c r="M37" s="89">
        <f>ROUND(SUM(J37:L37)*M36,2)</f>
        <v>0</v>
      </c>
      <c r="N37" s="229">
        <f t="shared" ref="N37" si="15">SUM(J37:M37)</f>
        <v>0</v>
      </c>
      <c r="O37" s="70">
        <v>0</v>
      </c>
      <c r="P37" s="315"/>
      <c r="Q37" s="89">
        <v>0</v>
      </c>
      <c r="R37" s="89">
        <f>ROUND(Q37*R36,2)</f>
        <v>0</v>
      </c>
      <c r="S37" s="89">
        <f>ROUND(Q37*S36,2)</f>
        <v>0</v>
      </c>
      <c r="T37" s="89">
        <f>ROUND(SUM(Q37:S37)*T36,2)</f>
        <v>0</v>
      </c>
      <c r="U37" s="229">
        <f t="shared" ref="U37" si="16">SUM(Q37:T37)</f>
        <v>0</v>
      </c>
      <c r="V37" s="70">
        <v>0</v>
      </c>
      <c r="W37" s="315"/>
      <c r="X37" s="317"/>
      <c r="Y37" s="217"/>
      <c r="Z37" s="299"/>
      <c r="AA37" s="318"/>
      <c r="AB37" s="318"/>
      <c r="AC37" s="318"/>
      <c r="AD37" s="318"/>
      <c r="AE37" s="318"/>
      <c r="AF37" s="318"/>
      <c r="AG37" s="318"/>
      <c r="AH37" s="318"/>
      <c r="AI37" s="318"/>
      <c r="AJ37" s="318"/>
      <c r="AK37" s="301"/>
      <c r="AM37" s="317"/>
    </row>
    <row r="38" spans="1:39" ht="13" customHeight="1" x14ac:dyDescent="0.2">
      <c r="A38" s="299" t="s">
        <v>107</v>
      </c>
      <c r="B38" s="300" t="s">
        <v>98</v>
      </c>
      <c r="C38" s="300"/>
      <c r="D38" s="300"/>
      <c r="E38" s="300"/>
      <c r="F38" s="300"/>
      <c r="G38" s="300"/>
      <c r="H38" s="300"/>
      <c r="I38" s="300"/>
      <c r="J38" s="300"/>
      <c r="K38" s="300"/>
      <c r="L38" s="300"/>
      <c r="M38" s="300"/>
      <c r="N38" s="300"/>
      <c r="O38" s="300"/>
      <c r="P38" s="300"/>
      <c r="Q38" s="300"/>
      <c r="R38" s="300"/>
      <c r="S38" s="300"/>
      <c r="T38" s="300"/>
      <c r="U38" s="300"/>
      <c r="V38" s="300"/>
      <c r="W38" s="300"/>
      <c r="X38" s="300"/>
      <c r="Y38" s="218"/>
      <c r="Z38" s="299" t="str">
        <f>$A38</f>
        <v>1.2.2</v>
      </c>
      <c r="AA38" s="300" t="str">
        <f>$B$16</f>
        <v>Description</v>
      </c>
      <c r="AB38" s="300"/>
      <c r="AC38" s="300"/>
      <c r="AD38" s="300"/>
      <c r="AE38" s="300"/>
      <c r="AF38" s="300"/>
      <c r="AG38" s="300"/>
      <c r="AH38" s="300"/>
      <c r="AI38" s="300"/>
      <c r="AJ38" s="300"/>
      <c r="AK38" s="300"/>
      <c r="AM38" s="314" t="str">
        <f>$Z38</f>
        <v>1.2.2</v>
      </c>
    </row>
    <row r="39" spans="1:39" ht="12.75" customHeight="1" x14ac:dyDescent="0.2">
      <c r="A39" s="299"/>
      <c r="B39" s="225" t="s">
        <v>100</v>
      </c>
      <c r="C39" s="226"/>
      <c r="D39" s="226">
        <v>0</v>
      </c>
      <c r="E39" s="226">
        <v>0</v>
      </c>
      <c r="F39" s="226">
        <v>0</v>
      </c>
      <c r="G39" s="301"/>
      <c r="H39" s="301"/>
      <c r="I39" s="315">
        <f>(G40*H40)+(G42*H42)+(G44*H44)</f>
        <v>0</v>
      </c>
      <c r="J39" s="227" t="s">
        <v>100</v>
      </c>
      <c r="K39" s="226">
        <v>0</v>
      </c>
      <c r="L39" s="226">
        <v>0</v>
      </c>
      <c r="M39" s="226">
        <v>0</v>
      </c>
      <c r="N39" s="316"/>
      <c r="O39" s="316"/>
      <c r="P39" s="315">
        <f>(N40*O40)+(N42*O42)+(N44*O44)</f>
        <v>0</v>
      </c>
      <c r="Q39" s="227" t="s">
        <v>100</v>
      </c>
      <c r="R39" s="226">
        <v>0</v>
      </c>
      <c r="S39" s="226">
        <v>0</v>
      </c>
      <c r="T39" s="226">
        <v>0</v>
      </c>
      <c r="U39" s="316"/>
      <c r="V39" s="316"/>
      <c r="W39" s="315">
        <f>(U40*V40)+(U42*V42)+(U44*V44)</f>
        <v>0</v>
      </c>
      <c r="X39" s="317">
        <f>I39+P39+W39</f>
        <v>0</v>
      </c>
      <c r="Y39" s="50"/>
      <c r="Z39" s="299"/>
      <c r="AA39" s="300"/>
      <c r="AB39" s="300"/>
      <c r="AC39" s="300"/>
      <c r="AD39" s="300"/>
      <c r="AE39" s="300"/>
      <c r="AF39" s="300"/>
      <c r="AG39" s="300"/>
      <c r="AH39" s="300"/>
      <c r="AI39" s="300"/>
      <c r="AJ39" s="300"/>
      <c r="AK39" s="300"/>
      <c r="AM39" s="314"/>
    </row>
    <row r="40" spans="1:39" ht="12.75" customHeight="1" x14ac:dyDescent="0.25">
      <c r="A40" s="299"/>
      <c r="B40" s="72" t="s">
        <v>101</v>
      </c>
      <c r="C40" s="89">
        <v>0</v>
      </c>
      <c r="D40" s="89">
        <f>ROUND(C40*D39,2)</f>
        <v>0</v>
      </c>
      <c r="E40" s="89">
        <f>ROUND(C40*E39,2)</f>
        <v>0</v>
      </c>
      <c r="F40" s="89">
        <f>ROUND(SUM(C40:E40)*F39,2)</f>
        <v>0</v>
      </c>
      <c r="G40" s="229">
        <f>SUM(C40:F40)</f>
        <v>0</v>
      </c>
      <c r="H40" s="70">
        <v>0</v>
      </c>
      <c r="I40" s="315"/>
      <c r="J40" s="89">
        <v>0</v>
      </c>
      <c r="K40" s="89">
        <f>ROUND(J40*K39,2)</f>
        <v>0</v>
      </c>
      <c r="L40" s="89">
        <f>ROUND(J40*L39,2)</f>
        <v>0</v>
      </c>
      <c r="M40" s="89">
        <f>ROUND(SUM(J40:L40)*M39,2)</f>
        <v>0</v>
      </c>
      <c r="N40" s="229">
        <f>SUM(J40:M40)</f>
        <v>0</v>
      </c>
      <c r="O40" s="70">
        <v>0</v>
      </c>
      <c r="P40" s="315"/>
      <c r="Q40" s="89">
        <v>0</v>
      </c>
      <c r="R40" s="89">
        <f>ROUND(Q40*R39,2)</f>
        <v>0</v>
      </c>
      <c r="S40" s="89">
        <f>ROUND(Q40*S39,2)</f>
        <v>0</v>
      </c>
      <c r="T40" s="89">
        <f>ROUND(SUM(Q40:S40)*T39,2)</f>
        <v>0</v>
      </c>
      <c r="U40" s="229">
        <f t="shared" ref="U40" si="17">SUM(Q40:T40)</f>
        <v>0</v>
      </c>
      <c r="V40" s="70">
        <v>0</v>
      </c>
      <c r="W40" s="315"/>
      <c r="X40" s="317"/>
      <c r="Y40" s="217"/>
      <c r="Z40" s="299"/>
      <c r="AA40" s="318">
        <v>0</v>
      </c>
      <c r="AB40" s="318">
        <v>0</v>
      </c>
      <c r="AC40" s="318">
        <v>0</v>
      </c>
      <c r="AD40" s="318">
        <v>0</v>
      </c>
      <c r="AE40" s="318">
        <f>SUM(AA40:AD44)</f>
        <v>0</v>
      </c>
      <c r="AF40" s="318">
        <v>0</v>
      </c>
      <c r="AG40" s="318">
        <v>0</v>
      </c>
      <c r="AH40" s="318">
        <v>0</v>
      </c>
      <c r="AI40" s="318">
        <f>SUM(AF40:AH44)</f>
        <v>0</v>
      </c>
      <c r="AJ40" s="318">
        <v>0</v>
      </c>
      <c r="AK40" s="301">
        <f>AE40+AI40+AJ40</f>
        <v>0</v>
      </c>
      <c r="AM40" s="317">
        <f>X39+AK40</f>
        <v>0</v>
      </c>
    </row>
    <row r="41" spans="1:39" ht="12.75" customHeight="1" x14ac:dyDescent="0.2">
      <c r="A41" s="299"/>
      <c r="B41" s="225" t="s">
        <v>100</v>
      </c>
      <c r="C41" s="226"/>
      <c r="D41" s="226">
        <v>0</v>
      </c>
      <c r="E41" s="226">
        <v>0</v>
      </c>
      <c r="F41" s="226">
        <v>0</v>
      </c>
      <c r="G41" s="301"/>
      <c r="H41" s="301"/>
      <c r="I41" s="315"/>
      <c r="J41" s="227" t="s">
        <v>100</v>
      </c>
      <c r="K41" s="226">
        <v>0</v>
      </c>
      <c r="L41" s="226">
        <v>0</v>
      </c>
      <c r="M41" s="226">
        <v>0</v>
      </c>
      <c r="N41" s="301"/>
      <c r="O41" s="301"/>
      <c r="P41" s="315"/>
      <c r="Q41" s="227" t="s">
        <v>100</v>
      </c>
      <c r="R41" s="226">
        <v>0</v>
      </c>
      <c r="S41" s="226">
        <v>0</v>
      </c>
      <c r="T41" s="226">
        <v>0</v>
      </c>
      <c r="U41" s="301"/>
      <c r="V41" s="301"/>
      <c r="W41" s="315"/>
      <c r="X41" s="317"/>
      <c r="Y41" s="217"/>
      <c r="Z41" s="299"/>
      <c r="AA41" s="318"/>
      <c r="AB41" s="318"/>
      <c r="AC41" s="318"/>
      <c r="AD41" s="318"/>
      <c r="AE41" s="318"/>
      <c r="AF41" s="318"/>
      <c r="AG41" s="318"/>
      <c r="AH41" s="318"/>
      <c r="AI41" s="318"/>
      <c r="AJ41" s="318"/>
      <c r="AK41" s="301"/>
      <c r="AM41" s="317"/>
    </row>
    <row r="42" spans="1:39" ht="12.75" customHeight="1" x14ac:dyDescent="0.25">
      <c r="A42" s="299"/>
      <c r="B42" s="72" t="s">
        <v>102</v>
      </c>
      <c r="C42" s="89">
        <v>0</v>
      </c>
      <c r="D42" s="89">
        <f>ROUND(C42*D41,2)</f>
        <v>0</v>
      </c>
      <c r="E42" s="89">
        <f>ROUND(C42*E41,2)</f>
        <v>0</v>
      </c>
      <c r="F42" s="89">
        <f>ROUND(SUM(C42:E42)*F41,2)</f>
        <v>0</v>
      </c>
      <c r="G42" s="229">
        <f t="shared" ref="G42" si="18">SUM(C42:F42)</f>
        <v>0</v>
      </c>
      <c r="H42" s="70">
        <v>0</v>
      </c>
      <c r="I42" s="315"/>
      <c r="J42" s="89">
        <v>0</v>
      </c>
      <c r="K42" s="89">
        <f>ROUND(J42*K41,2)</f>
        <v>0</v>
      </c>
      <c r="L42" s="89">
        <f>ROUND(J42*L41,2)</f>
        <v>0</v>
      </c>
      <c r="M42" s="89">
        <f>ROUND(SUM(J42:L42)*M41,2)</f>
        <v>0</v>
      </c>
      <c r="N42" s="229">
        <f t="shared" ref="N42" si="19">SUM(J42:M42)</f>
        <v>0</v>
      </c>
      <c r="O42" s="70">
        <v>0</v>
      </c>
      <c r="P42" s="315"/>
      <c r="Q42" s="89">
        <v>0</v>
      </c>
      <c r="R42" s="89">
        <f>ROUND(Q42*R41,2)</f>
        <v>0</v>
      </c>
      <c r="S42" s="89">
        <f>ROUND(Q42*S41,2)</f>
        <v>0</v>
      </c>
      <c r="T42" s="89">
        <f>ROUND(SUM(Q42:S42)*T41,2)</f>
        <v>0</v>
      </c>
      <c r="U42" s="229">
        <f t="shared" ref="U42" si="20">SUM(Q42:T42)</f>
        <v>0</v>
      </c>
      <c r="V42" s="70">
        <v>0</v>
      </c>
      <c r="W42" s="315"/>
      <c r="X42" s="317"/>
      <c r="Y42" s="217"/>
      <c r="Z42" s="299"/>
      <c r="AA42" s="318"/>
      <c r="AB42" s="318"/>
      <c r="AC42" s="318"/>
      <c r="AD42" s="318"/>
      <c r="AE42" s="318"/>
      <c r="AF42" s="318"/>
      <c r="AG42" s="318"/>
      <c r="AH42" s="318"/>
      <c r="AI42" s="318"/>
      <c r="AJ42" s="318"/>
      <c r="AK42" s="301"/>
      <c r="AM42" s="317"/>
    </row>
    <row r="43" spans="1:39" ht="12.75" customHeight="1" x14ac:dyDescent="0.2">
      <c r="A43" s="299"/>
      <c r="B43" s="225" t="s">
        <v>100</v>
      </c>
      <c r="C43" s="226"/>
      <c r="D43" s="226">
        <v>0</v>
      </c>
      <c r="E43" s="226">
        <v>0</v>
      </c>
      <c r="F43" s="226">
        <v>0</v>
      </c>
      <c r="G43" s="301"/>
      <c r="H43" s="301"/>
      <c r="I43" s="315"/>
      <c r="J43" s="227" t="s">
        <v>100</v>
      </c>
      <c r="K43" s="226">
        <v>0</v>
      </c>
      <c r="L43" s="226">
        <v>0</v>
      </c>
      <c r="M43" s="226">
        <v>0</v>
      </c>
      <c r="N43" s="301"/>
      <c r="O43" s="301"/>
      <c r="P43" s="315"/>
      <c r="Q43" s="227" t="s">
        <v>100</v>
      </c>
      <c r="R43" s="226">
        <v>0</v>
      </c>
      <c r="S43" s="226">
        <v>0</v>
      </c>
      <c r="T43" s="226">
        <v>0</v>
      </c>
      <c r="U43" s="301"/>
      <c r="V43" s="301"/>
      <c r="W43" s="315"/>
      <c r="X43" s="317"/>
      <c r="Y43" s="217"/>
      <c r="Z43" s="299"/>
      <c r="AA43" s="318"/>
      <c r="AB43" s="318"/>
      <c r="AC43" s="318"/>
      <c r="AD43" s="318"/>
      <c r="AE43" s="318"/>
      <c r="AF43" s="318"/>
      <c r="AG43" s="318"/>
      <c r="AH43" s="318"/>
      <c r="AI43" s="318"/>
      <c r="AJ43" s="318"/>
      <c r="AK43" s="301"/>
      <c r="AM43" s="317"/>
    </row>
    <row r="44" spans="1:39" ht="13" customHeight="1" x14ac:dyDescent="0.25">
      <c r="A44" s="299"/>
      <c r="B44" s="72" t="s">
        <v>103</v>
      </c>
      <c r="C44" s="89">
        <v>0</v>
      </c>
      <c r="D44" s="89">
        <f>ROUND(C44*D43,2)</f>
        <v>0</v>
      </c>
      <c r="E44" s="89">
        <f>ROUND(C44*E43,2)</f>
        <v>0</v>
      </c>
      <c r="F44" s="89">
        <f>ROUND(SUM(C44:E44)*F43,2)</f>
        <v>0</v>
      </c>
      <c r="G44" s="229">
        <f t="shared" ref="G44" si="21">SUM(C44:F44)</f>
        <v>0</v>
      </c>
      <c r="H44" s="70">
        <v>0</v>
      </c>
      <c r="I44" s="315"/>
      <c r="J44" s="89">
        <v>0</v>
      </c>
      <c r="K44" s="89">
        <f>ROUND(J44*K43,2)</f>
        <v>0</v>
      </c>
      <c r="L44" s="89">
        <f>ROUND(J44*L43,2)</f>
        <v>0</v>
      </c>
      <c r="M44" s="89">
        <f>ROUND(SUM(J44:L44)*M43,2)</f>
        <v>0</v>
      </c>
      <c r="N44" s="229">
        <f t="shared" ref="N44" si="22">SUM(J44:M44)</f>
        <v>0</v>
      </c>
      <c r="O44" s="70">
        <v>0</v>
      </c>
      <c r="P44" s="315"/>
      <c r="Q44" s="89">
        <v>0</v>
      </c>
      <c r="R44" s="89">
        <f>ROUND(Q44*R43,2)</f>
        <v>0</v>
      </c>
      <c r="S44" s="89">
        <f>ROUND(Q44*S43,2)</f>
        <v>0</v>
      </c>
      <c r="T44" s="89">
        <f>ROUND(SUM(Q44:S44)*T43,2)</f>
        <v>0</v>
      </c>
      <c r="U44" s="229">
        <f t="shared" ref="U44" si="23">SUM(Q44:T44)</f>
        <v>0</v>
      </c>
      <c r="V44" s="70">
        <v>0</v>
      </c>
      <c r="W44" s="315"/>
      <c r="X44" s="317"/>
      <c r="Y44" s="217"/>
      <c r="Z44" s="299"/>
      <c r="AA44" s="318"/>
      <c r="AB44" s="318"/>
      <c r="AC44" s="318"/>
      <c r="AD44" s="318"/>
      <c r="AE44" s="318"/>
      <c r="AF44" s="318"/>
      <c r="AG44" s="318"/>
      <c r="AH44" s="318"/>
      <c r="AI44" s="318"/>
      <c r="AJ44" s="318"/>
      <c r="AK44" s="301"/>
      <c r="AM44" s="317"/>
    </row>
    <row r="45" spans="1:39" ht="13" customHeight="1" x14ac:dyDescent="0.2">
      <c r="A45" s="299" t="s">
        <v>108</v>
      </c>
      <c r="B45" s="300" t="s">
        <v>98</v>
      </c>
      <c r="C45" s="300"/>
      <c r="D45" s="300"/>
      <c r="E45" s="300"/>
      <c r="F45" s="300"/>
      <c r="G45" s="300"/>
      <c r="H45" s="300"/>
      <c r="I45" s="300"/>
      <c r="J45" s="300"/>
      <c r="K45" s="300"/>
      <c r="L45" s="300"/>
      <c r="M45" s="300"/>
      <c r="N45" s="300"/>
      <c r="O45" s="300"/>
      <c r="P45" s="300"/>
      <c r="Q45" s="300"/>
      <c r="R45" s="300"/>
      <c r="S45" s="300"/>
      <c r="T45" s="300"/>
      <c r="U45" s="300"/>
      <c r="V45" s="300"/>
      <c r="W45" s="300"/>
      <c r="X45" s="300"/>
      <c r="Y45" s="218"/>
      <c r="Z45" s="299" t="str">
        <f>$A45</f>
        <v>1.2.3</v>
      </c>
      <c r="AA45" s="300" t="str">
        <f>$B$9</f>
        <v>Description</v>
      </c>
      <c r="AB45" s="300"/>
      <c r="AC45" s="300"/>
      <c r="AD45" s="300"/>
      <c r="AE45" s="300"/>
      <c r="AF45" s="300"/>
      <c r="AG45" s="300"/>
      <c r="AH45" s="300"/>
      <c r="AI45" s="300"/>
      <c r="AJ45" s="300"/>
      <c r="AK45" s="300"/>
      <c r="AM45" s="314" t="str">
        <f>$Z45</f>
        <v>1.2.3</v>
      </c>
    </row>
    <row r="46" spans="1:39" ht="13" customHeight="1" x14ac:dyDescent="0.2">
      <c r="A46" s="299"/>
      <c r="B46" s="225" t="s">
        <v>100</v>
      </c>
      <c r="C46" s="226"/>
      <c r="D46" s="226">
        <v>0</v>
      </c>
      <c r="E46" s="226">
        <v>0</v>
      </c>
      <c r="F46" s="226">
        <v>0</v>
      </c>
      <c r="G46" s="301"/>
      <c r="H46" s="301"/>
      <c r="I46" s="315">
        <f>(G47*H47)+(G49*H49)+(G51*H51)</f>
        <v>0</v>
      </c>
      <c r="J46" s="227" t="s">
        <v>100</v>
      </c>
      <c r="K46" s="226">
        <v>0</v>
      </c>
      <c r="L46" s="226">
        <v>0</v>
      </c>
      <c r="M46" s="226">
        <v>0</v>
      </c>
      <c r="N46" s="316"/>
      <c r="O46" s="316"/>
      <c r="P46" s="315">
        <f>(N47*O47)+(N49*O49)+(N51*O51)</f>
        <v>0</v>
      </c>
      <c r="Q46" s="227" t="s">
        <v>100</v>
      </c>
      <c r="R46" s="230">
        <v>0</v>
      </c>
      <c r="S46" s="230">
        <v>0</v>
      </c>
      <c r="T46" s="230">
        <v>0</v>
      </c>
      <c r="U46" s="316"/>
      <c r="V46" s="316"/>
      <c r="W46" s="315">
        <f>(U47*V47)+(U49*V49)+(U51*V51)</f>
        <v>0</v>
      </c>
      <c r="X46" s="317">
        <f>I46+P46+W46</f>
        <v>0</v>
      </c>
      <c r="Y46" s="50"/>
      <c r="Z46" s="299"/>
      <c r="AA46" s="300"/>
      <c r="AB46" s="300"/>
      <c r="AC46" s="300"/>
      <c r="AD46" s="300"/>
      <c r="AE46" s="300"/>
      <c r="AF46" s="300"/>
      <c r="AG46" s="300"/>
      <c r="AH46" s="300"/>
      <c r="AI46" s="300"/>
      <c r="AJ46" s="300"/>
      <c r="AK46" s="300"/>
      <c r="AM46" s="314"/>
    </row>
    <row r="47" spans="1:39" ht="13" customHeight="1" x14ac:dyDescent="0.25">
      <c r="A47" s="299"/>
      <c r="B47" s="72" t="s">
        <v>101</v>
      </c>
      <c r="C47" s="89">
        <v>0</v>
      </c>
      <c r="D47" s="89">
        <f>ROUND(C47*D46,2)</f>
        <v>0</v>
      </c>
      <c r="E47" s="89">
        <f>ROUND(C47*E46,2)</f>
        <v>0</v>
      </c>
      <c r="F47" s="89">
        <f>ROUND(SUM(C47:E47)*F46,2)</f>
        <v>0</v>
      </c>
      <c r="G47" s="229">
        <f>SUM(C47:F47)</f>
        <v>0</v>
      </c>
      <c r="H47" s="70">
        <v>0</v>
      </c>
      <c r="I47" s="315"/>
      <c r="J47" s="89">
        <v>0</v>
      </c>
      <c r="K47" s="89">
        <f>ROUND(J47*K46,2)</f>
        <v>0</v>
      </c>
      <c r="L47" s="89">
        <f>ROUND(J47*L46,2)</f>
        <v>0</v>
      </c>
      <c r="M47" s="89">
        <f>ROUND(SUM(J47:L47)*M46,2)</f>
        <v>0</v>
      </c>
      <c r="N47" s="229">
        <f>SUM(J47:M47)</f>
        <v>0</v>
      </c>
      <c r="O47" s="70">
        <v>0</v>
      </c>
      <c r="P47" s="315"/>
      <c r="Q47" s="89">
        <v>0</v>
      </c>
      <c r="R47" s="89">
        <f>ROUND(Q47*R46,2)</f>
        <v>0</v>
      </c>
      <c r="S47" s="89">
        <f>ROUND(Q47*S46,2)</f>
        <v>0</v>
      </c>
      <c r="T47" s="89">
        <f>ROUND(SUM(Q47:S47)*T46,2)</f>
        <v>0</v>
      </c>
      <c r="U47" s="229">
        <f t="shared" ref="U47" si="24">SUM(Q47:T47)</f>
        <v>0</v>
      </c>
      <c r="V47" s="70">
        <v>0</v>
      </c>
      <c r="W47" s="315"/>
      <c r="X47" s="317"/>
      <c r="Y47" s="217"/>
      <c r="Z47" s="299"/>
      <c r="AA47" s="318">
        <v>0</v>
      </c>
      <c r="AB47" s="318">
        <v>0</v>
      </c>
      <c r="AC47" s="318">
        <v>0</v>
      </c>
      <c r="AD47" s="318">
        <v>0</v>
      </c>
      <c r="AE47" s="318">
        <f>SUM(AA47:AD51)</f>
        <v>0</v>
      </c>
      <c r="AF47" s="318">
        <v>0</v>
      </c>
      <c r="AG47" s="318">
        <v>0</v>
      </c>
      <c r="AH47" s="318">
        <v>0</v>
      </c>
      <c r="AI47" s="318">
        <f>SUM(AF47:AH51)</f>
        <v>0</v>
      </c>
      <c r="AJ47" s="318">
        <v>0</v>
      </c>
      <c r="AK47" s="301">
        <f>AE47+AI47+AJ47</f>
        <v>0</v>
      </c>
      <c r="AM47" s="317">
        <f>X46+AK47</f>
        <v>0</v>
      </c>
    </row>
    <row r="48" spans="1:39" ht="13" customHeight="1" x14ac:dyDescent="0.2">
      <c r="A48" s="299"/>
      <c r="B48" s="225" t="s">
        <v>100</v>
      </c>
      <c r="C48" s="226"/>
      <c r="D48" s="226">
        <v>0</v>
      </c>
      <c r="E48" s="226">
        <v>0</v>
      </c>
      <c r="F48" s="226">
        <v>0</v>
      </c>
      <c r="G48" s="301"/>
      <c r="H48" s="301"/>
      <c r="I48" s="315"/>
      <c r="J48" s="227" t="s">
        <v>100</v>
      </c>
      <c r="K48" s="226">
        <v>0</v>
      </c>
      <c r="L48" s="226">
        <v>0</v>
      </c>
      <c r="M48" s="226">
        <v>0</v>
      </c>
      <c r="N48" s="301"/>
      <c r="O48" s="301"/>
      <c r="P48" s="315"/>
      <c r="Q48" s="227" t="s">
        <v>100</v>
      </c>
      <c r="R48" s="226">
        <v>0</v>
      </c>
      <c r="S48" s="226">
        <v>0</v>
      </c>
      <c r="T48" s="226">
        <v>0</v>
      </c>
      <c r="U48" s="301"/>
      <c r="V48" s="301"/>
      <c r="W48" s="315"/>
      <c r="X48" s="317"/>
      <c r="Y48" s="217"/>
      <c r="Z48" s="299"/>
      <c r="AA48" s="318"/>
      <c r="AB48" s="318"/>
      <c r="AC48" s="318"/>
      <c r="AD48" s="318"/>
      <c r="AE48" s="318"/>
      <c r="AF48" s="318"/>
      <c r="AG48" s="318"/>
      <c r="AH48" s="318"/>
      <c r="AI48" s="318"/>
      <c r="AJ48" s="318"/>
      <c r="AK48" s="301"/>
      <c r="AM48" s="317"/>
    </row>
    <row r="49" spans="1:39" ht="13" customHeight="1" x14ac:dyDescent="0.25">
      <c r="A49" s="299"/>
      <c r="B49" s="72" t="s">
        <v>102</v>
      </c>
      <c r="C49" s="89">
        <v>0</v>
      </c>
      <c r="D49" s="89">
        <f>ROUND(C49*D48,2)</f>
        <v>0</v>
      </c>
      <c r="E49" s="89">
        <f>ROUND(C49*E48,2)</f>
        <v>0</v>
      </c>
      <c r="F49" s="89">
        <f>ROUND(SUM(C49:E49)*F48,2)</f>
        <v>0</v>
      </c>
      <c r="G49" s="229">
        <f t="shared" ref="G49" si="25">SUM(C49:F49)</f>
        <v>0</v>
      </c>
      <c r="H49" s="70">
        <v>0</v>
      </c>
      <c r="I49" s="315"/>
      <c r="J49" s="89">
        <v>0</v>
      </c>
      <c r="K49" s="89">
        <f>ROUND(J49*K48,2)</f>
        <v>0</v>
      </c>
      <c r="L49" s="89">
        <f>ROUND(J49*L48,2)</f>
        <v>0</v>
      </c>
      <c r="M49" s="89">
        <f>ROUND(SUM(J49:L49)*M48,2)</f>
        <v>0</v>
      </c>
      <c r="N49" s="229">
        <f t="shared" ref="N49" si="26">SUM(J49:M49)</f>
        <v>0</v>
      </c>
      <c r="O49" s="70">
        <v>0</v>
      </c>
      <c r="P49" s="315"/>
      <c r="Q49" s="89">
        <v>0</v>
      </c>
      <c r="R49" s="89">
        <f>ROUND(Q49*R48,2)</f>
        <v>0</v>
      </c>
      <c r="S49" s="89">
        <f>ROUND(Q49*S48,2)</f>
        <v>0</v>
      </c>
      <c r="T49" s="89">
        <f>ROUND(SUM(Q49:S49)*T48,2)</f>
        <v>0</v>
      </c>
      <c r="U49" s="229">
        <f t="shared" ref="U49" si="27">SUM(Q49:T49)</f>
        <v>0</v>
      </c>
      <c r="V49" s="70">
        <v>0</v>
      </c>
      <c r="W49" s="315"/>
      <c r="X49" s="317"/>
      <c r="Y49" s="217"/>
      <c r="Z49" s="299"/>
      <c r="AA49" s="318"/>
      <c r="AB49" s="318"/>
      <c r="AC49" s="318"/>
      <c r="AD49" s="318"/>
      <c r="AE49" s="318"/>
      <c r="AF49" s="318"/>
      <c r="AG49" s="318"/>
      <c r="AH49" s="318"/>
      <c r="AI49" s="318"/>
      <c r="AJ49" s="318"/>
      <c r="AK49" s="301"/>
      <c r="AM49" s="317"/>
    </row>
    <row r="50" spans="1:39" ht="13" customHeight="1" x14ac:dyDescent="0.2">
      <c r="A50" s="299"/>
      <c r="B50" s="225" t="s">
        <v>100</v>
      </c>
      <c r="C50" s="226"/>
      <c r="D50" s="226">
        <v>0</v>
      </c>
      <c r="E50" s="226">
        <v>0</v>
      </c>
      <c r="F50" s="226">
        <v>0</v>
      </c>
      <c r="G50" s="301"/>
      <c r="H50" s="301"/>
      <c r="I50" s="315"/>
      <c r="J50" s="227" t="s">
        <v>100</v>
      </c>
      <c r="K50" s="226">
        <v>0</v>
      </c>
      <c r="L50" s="226">
        <v>0</v>
      </c>
      <c r="M50" s="226">
        <v>0</v>
      </c>
      <c r="N50" s="301"/>
      <c r="O50" s="301"/>
      <c r="P50" s="315"/>
      <c r="Q50" s="227" t="s">
        <v>100</v>
      </c>
      <c r="R50" s="226">
        <v>0</v>
      </c>
      <c r="S50" s="226">
        <v>0</v>
      </c>
      <c r="T50" s="226">
        <v>0</v>
      </c>
      <c r="U50" s="301"/>
      <c r="V50" s="301"/>
      <c r="W50" s="315"/>
      <c r="X50" s="317"/>
      <c r="Y50" s="217"/>
      <c r="Z50" s="299"/>
      <c r="AA50" s="318"/>
      <c r="AB50" s="318"/>
      <c r="AC50" s="318"/>
      <c r="AD50" s="318"/>
      <c r="AE50" s="318"/>
      <c r="AF50" s="318"/>
      <c r="AG50" s="318"/>
      <c r="AH50" s="318"/>
      <c r="AI50" s="318"/>
      <c r="AJ50" s="318"/>
      <c r="AK50" s="301"/>
      <c r="AM50" s="317"/>
    </row>
    <row r="51" spans="1:39" ht="13" customHeight="1" x14ac:dyDescent="0.25">
      <c r="A51" s="299"/>
      <c r="B51" s="72" t="s">
        <v>103</v>
      </c>
      <c r="C51" s="89">
        <v>0</v>
      </c>
      <c r="D51" s="89">
        <f>ROUND(C51*D50,2)</f>
        <v>0</v>
      </c>
      <c r="E51" s="89">
        <f>ROUND(C51*E50,2)</f>
        <v>0</v>
      </c>
      <c r="F51" s="89">
        <f>ROUND(SUM(C51:E51)*F50,2)</f>
        <v>0</v>
      </c>
      <c r="G51" s="229">
        <f t="shared" ref="G51" si="28">SUM(C51:F51)</f>
        <v>0</v>
      </c>
      <c r="H51" s="70">
        <v>0</v>
      </c>
      <c r="I51" s="315"/>
      <c r="J51" s="89">
        <v>0</v>
      </c>
      <c r="K51" s="89">
        <f>ROUND(J51*K50,2)</f>
        <v>0</v>
      </c>
      <c r="L51" s="89">
        <f>ROUND(J51*L50,2)</f>
        <v>0</v>
      </c>
      <c r="M51" s="89">
        <f>ROUND(SUM(J51:L51)*M50,2)</f>
        <v>0</v>
      </c>
      <c r="N51" s="229">
        <f t="shared" ref="N51" si="29">SUM(J51:M51)</f>
        <v>0</v>
      </c>
      <c r="O51" s="70">
        <v>0</v>
      </c>
      <c r="P51" s="315"/>
      <c r="Q51" s="89">
        <v>0</v>
      </c>
      <c r="R51" s="89">
        <f>ROUND(Q51*R50,2)</f>
        <v>0</v>
      </c>
      <c r="S51" s="89">
        <f>ROUND(Q51*S50,2)</f>
        <v>0</v>
      </c>
      <c r="T51" s="89">
        <f>ROUND(SUM(Q51:S51)*T50,2)</f>
        <v>0</v>
      </c>
      <c r="U51" s="229">
        <f t="shared" ref="U51" si="30">SUM(Q51:T51)</f>
        <v>0</v>
      </c>
      <c r="V51" s="70">
        <v>0</v>
      </c>
      <c r="W51" s="315"/>
      <c r="X51" s="317"/>
      <c r="Y51" s="217"/>
      <c r="Z51" s="299"/>
      <c r="AA51" s="318"/>
      <c r="AB51" s="318"/>
      <c r="AC51" s="318"/>
      <c r="AD51" s="318"/>
      <c r="AE51" s="318"/>
      <c r="AF51" s="318"/>
      <c r="AG51" s="318"/>
      <c r="AH51" s="318"/>
      <c r="AI51" s="318"/>
      <c r="AJ51" s="318"/>
      <c r="AK51" s="301"/>
      <c r="AM51" s="317"/>
    </row>
    <row r="52" spans="1:39" ht="22.5" customHeight="1" x14ac:dyDescent="0.2">
      <c r="A52" s="78">
        <v>1.3</v>
      </c>
      <c r="B52" s="319" t="s">
        <v>98</v>
      </c>
      <c r="C52" s="319"/>
      <c r="D52" s="319"/>
      <c r="E52" s="319"/>
      <c r="F52" s="319"/>
      <c r="G52" s="319"/>
      <c r="H52" s="319"/>
      <c r="I52" s="319"/>
      <c r="J52" s="319"/>
      <c r="K52" s="319"/>
      <c r="L52" s="319"/>
      <c r="M52" s="319"/>
      <c r="N52" s="319"/>
      <c r="O52" s="319"/>
      <c r="P52" s="319"/>
      <c r="Q52" s="319"/>
      <c r="R52" s="319"/>
      <c r="S52" s="319"/>
      <c r="T52" s="319"/>
      <c r="U52" s="319"/>
      <c r="V52" s="319"/>
      <c r="W52" s="319"/>
      <c r="X52" s="319"/>
      <c r="Y52" s="218"/>
      <c r="Z52" s="78">
        <f>$A52</f>
        <v>1.3</v>
      </c>
      <c r="AA52" s="319" t="str">
        <f>$B$30</f>
        <v>Description</v>
      </c>
      <c r="AB52" s="319"/>
      <c r="AC52" s="319"/>
      <c r="AD52" s="319"/>
      <c r="AE52" s="319"/>
      <c r="AF52" s="319"/>
      <c r="AG52" s="319"/>
      <c r="AH52" s="319"/>
      <c r="AI52" s="319"/>
      <c r="AJ52" s="319"/>
      <c r="AK52" s="319"/>
      <c r="AM52" s="78">
        <f>$Z52</f>
        <v>1.3</v>
      </c>
    </row>
    <row r="53" spans="1:39" ht="13" customHeight="1" x14ac:dyDescent="0.2">
      <c r="A53" s="299" t="s">
        <v>109</v>
      </c>
      <c r="B53" s="300" t="s">
        <v>98</v>
      </c>
      <c r="C53" s="300"/>
      <c r="D53" s="300"/>
      <c r="E53" s="300"/>
      <c r="F53" s="300"/>
      <c r="G53" s="300"/>
      <c r="H53" s="300"/>
      <c r="I53" s="300"/>
      <c r="J53" s="300"/>
      <c r="K53" s="300"/>
      <c r="L53" s="300"/>
      <c r="M53" s="300"/>
      <c r="N53" s="300"/>
      <c r="O53" s="300"/>
      <c r="P53" s="300"/>
      <c r="Q53" s="300"/>
      <c r="R53" s="300"/>
      <c r="S53" s="300"/>
      <c r="T53" s="300"/>
      <c r="U53" s="300"/>
      <c r="V53" s="300"/>
      <c r="W53" s="300"/>
      <c r="X53" s="300"/>
      <c r="Y53" s="77"/>
      <c r="Z53" s="299" t="str">
        <f>$A53</f>
        <v>1.3.1</v>
      </c>
      <c r="AA53" s="300" t="str">
        <f>$B$9</f>
        <v>Description</v>
      </c>
      <c r="AB53" s="300"/>
      <c r="AC53" s="300"/>
      <c r="AD53" s="300"/>
      <c r="AE53" s="300"/>
      <c r="AF53" s="300"/>
      <c r="AG53" s="300"/>
      <c r="AH53" s="300"/>
      <c r="AI53" s="300"/>
      <c r="AJ53" s="300"/>
      <c r="AK53" s="300"/>
      <c r="AM53" s="314" t="str">
        <f>$Z53</f>
        <v>1.3.1</v>
      </c>
    </row>
    <row r="54" spans="1:39" ht="13" customHeight="1" x14ac:dyDescent="0.2">
      <c r="A54" s="299"/>
      <c r="B54" s="225" t="s">
        <v>100</v>
      </c>
      <c r="C54" s="226"/>
      <c r="D54" s="226">
        <v>0</v>
      </c>
      <c r="E54" s="226">
        <v>0</v>
      </c>
      <c r="F54" s="226">
        <v>0</v>
      </c>
      <c r="G54" s="301"/>
      <c r="H54" s="301"/>
      <c r="I54" s="315">
        <f>(G55*H55)+(G57*H57)+(G59*H59)</f>
        <v>0</v>
      </c>
      <c r="J54" s="227" t="s">
        <v>100</v>
      </c>
      <c r="K54" s="226">
        <v>0</v>
      </c>
      <c r="L54" s="226">
        <v>0</v>
      </c>
      <c r="M54" s="226">
        <v>0</v>
      </c>
      <c r="N54" s="316"/>
      <c r="O54" s="316"/>
      <c r="P54" s="315">
        <f>(N55*O55)+(N57*O57)+(N59*O59)</f>
        <v>0</v>
      </c>
      <c r="Q54" s="227" t="s">
        <v>100</v>
      </c>
      <c r="R54" s="226">
        <v>0</v>
      </c>
      <c r="S54" s="226">
        <v>0</v>
      </c>
      <c r="T54" s="226">
        <v>0</v>
      </c>
      <c r="U54" s="316"/>
      <c r="V54" s="316"/>
      <c r="W54" s="315">
        <f>(U55*V55)+(U57*V57)+(U59*V59)</f>
        <v>0</v>
      </c>
      <c r="X54" s="317">
        <f>I54+P54+W54</f>
        <v>0</v>
      </c>
      <c r="Y54" s="50"/>
      <c r="Z54" s="299"/>
      <c r="AA54" s="300"/>
      <c r="AB54" s="300"/>
      <c r="AC54" s="300"/>
      <c r="AD54" s="300"/>
      <c r="AE54" s="300"/>
      <c r="AF54" s="300"/>
      <c r="AG54" s="300"/>
      <c r="AH54" s="300"/>
      <c r="AI54" s="300"/>
      <c r="AJ54" s="300"/>
      <c r="AK54" s="300"/>
      <c r="AM54" s="314"/>
    </row>
    <row r="55" spans="1:39" ht="13" customHeight="1" x14ac:dyDescent="0.25">
      <c r="A55" s="299"/>
      <c r="B55" s="228" t="s">
        <v>101</v>
      </c>
      <c r="C55" s="89">
        <v>0</v>
      </c>
      <c r="D55" s="89">
        <f>ROUND(C55*D54,2)</f>
        <v>0</v>
      </c>
      <c r="E55" s="89">
        <f>ROUND(C55*E54,2)</f>
        <v>0</v>
      </c>
      <c r="F55" s="89">
        <f>ROUND(SUM(C55:E55)*F54,2)</f>
        <v>0</v>
      </c>
      <c r="G55" s="229">
        <f>SUM(C55:F55)</f>
        <v>0</v>
      </c>
      <c r="H55" s="70">
        <v>0</v>
      </c>
      <c r="I55" s="315"/>
      <c r="J55" s="89">
        <v>0</v>
      </c>
      <c r="K55" s="89">
        <f>ROUND(J55*K54,2)</f>
        <v>0</v>
      </c>
      <c r="L55" s="89">
        <f>ROUND(J55*L54,2)</f>
        <v>0</v>
      </c>
      <c r="M55" s="89">
        <f>ROUND(SUM(J55:L55)*M54,2)</f>
        <v>0</v>
      </c>
      <c r="N55" s="229">
        <f>SUM(J55:M55)</f>
        <v>0</v>
      </c>
      <c r="O55" s="70">
        <v>0</v>
      </c>
      <c r="P55" s="315"/>
      <c r="Q55" s="89">
        <v>0</v>
      </c>
      <c r="R55" s="89">
        <f>ROUND(Q55*R54,2)</f>
        <v>0</v>
      </c>
      <c r="S55" s="89">
        <f>ROUND(Q55*S54,2)</f>
        <v>0</v>
      </c>
      <c r="T55" s="89">
        <f>ROUND(SUM(Q55:S55)*T54,2)</f>
        <v>0</v>
      </c>
      <c r="U55" s="229">
        <f t="shared" ref="U55" si="31">SUM(Q55:T55)</f>
        <v>0</v>
      </c>
      <c r="V55" s="70">
        <v>0</v>
      </c>
      <c r="W55" s="315"/>
      <c r="X55" s="317"/>
      <c r="Y55" s="217"/>
      <c r="Z55" s="299"/>
      <c r="AA55" s="318">
        <v>0</v>
      </c>
      <c r="AB55" s="318">
        <v>0</v>
      </c>
      <c r="AC55" s="318">
        <v>0</v>
      </c>
      <c r="AD55" s="318">
        <v>0</v>
      </c>
      <c r="AE55" s="318">
        <f>SUM(AA55:AD59)</f>
        <v>0</v>
      </c>
      <c r="AF55" s="318">
        <v>0</v>
      </c>
      <c r="AG55" s="318">
        <v>0</v>
      </c>
      <c r="AH55" s="318">
        <v>0</v>
      </c>
      <c r="AI55" s="318">
        <f>SUM(AF55:AH59)</f>
        <v>0</v>
      </c>
      <c r="AJ55" s="318">
        <v>0</v>
      </c>
      <c r="AK55" s="301">
        <f>AE55+AI55+AJ55</f>
        <v>0</v>
      </c>
      <c r="AM55" s="317">
        <f>X54+AK55</f>
        <v>0</v>
      </c>
    </row>
    <row r="56" spans="1:39" ht="13" customHeight="1" x14ac:dyDescent="0.2">
      <c r="A56" s="299"/>
      <c r="B56" s="225" t="s">
        <v>100</v>
      </c>
      <c r="C56" s="226"/>
      <c r="D56" s="226">
        <v>0</v>
      </c>
      <c r="E56" s="226">
        <v>0</v>
      </c>
      <c r="F56" s="226">
        <v>0</v>
      </c>
      <c r="G56" s="301"/>
      <c r="H56" s="301"/>
      <c r="I56" s="315"/>
      <c r="J56" s="227" t="s">
        <v>100</v>
      </c>
      <c r="K56" s="226">
        <v>0</v>
      </c>
      <c r="L56" s="226">
        <v>0</v>
      </c>
      <c r="M56" s="226">
        <v>0</v>
      </c>
      <c r="N56" s="301"/>
      <c r="O56" s="301"/>
      <c r="P56" s="315"/>
      <c r="Q56" s="227" t="s">
        <v>100</v>
      </c>
      <c r="R56" s="226">
        <v>0</v>
      </c>
      <c r="S56" s="226">
        <v>0</v>
      </c>
      <c r="T56" s="226">
        <v>0</v>
      </c>
      <c r="U56" s="301"/>
      <c r="V56" s="301"/>
      <c r="W56" s="315"/>
      <c r="X56" s="317"/>
      <c r="Y56" s="217"/>
      <c r="Z56" s="299"/>
      <c r="AA56" s="318"/>
      <c r="AB56" s="318"/>
      <c r="AC56" s="318"/>
      <c r="AD56" s="318"/>
      <c r="AE56" s="318"/>
      <c r="AF56" s="318"/>
      <c r="AG56" s="318"/>
      <c r="AH56" s="318"/>
      <c r="AI56" s="318"/>
      <c r="AJ56" s="318"/>
      <c r="AK56" s="301"/>
      <c r="AM56" s="317"/>
    </row>
    <row r="57" spans="1:39" ht="13" customHeight="1" x14ac:dyDescent="0.25">
      <c r="A57" s="299"/>
      <c r="B57" s="228" t="s">
        <v>102</v>
      </c>
      <c r="C57" s="89">
        <v>0</v>
      </c>
      <c r="D57" s="89">
        <f>ROUND(C57*D56,2)</f>
        <v>0</v>
      </c>
      <c r="E57" s="89">
        <f>ROUND(C57*E56,2)</f>
        <v>0</v>
      </c>
      <c r="F57" s="89">
        <f>ROUND(SUM(C57:E57)*F56,2)</f>
        <v>0</v>
      </c>
      <c r="G57" s="229">
        <f t="shared" ref="G57" si="32">SUM(C57:F57)</f>
        <v>0</v>
      </c>
      <c r="H57" s="70">
        <v>0</v>
      </c>
      <c r="I57" s="315"/>
      <c r="J57" s="89">
        <v>0</v>
      </c>
      <c r="K57" s="89">
        <f>ROUND(J57*K56,2)</f>
        <v>0</v>
      </c>
      <c r="L57" s="89">
        <f>ROUND(J57*L56,2)</f>
        <v>0</v>
      </c>
      <c r="M57" s="89">
        <f>ROUND(SUM(J57:L57)*M56,2)</f>
        <v>0</v>
      </c>
      <c r="N57" s="229">
        <f t="shared" ref="N57" si="33">SUM(J57:M57)</f>
        <v>0</v>
      </c>
      <c r="O57" s="70">
        <v>0</v>
      </c>
      <c r="P57" s="315"/>
      <c r="Q57" s="89">
        <v>0</v>
      </c>
      <c r="R57" s="89">
        <f>ROUND(Q57*R56,2)</f>
        <v>0</v>
      </c>
      <c r="S57" s="89">
        <f>ROUND(Q57*S56,2)</f>
        <v>0</v>
      </c>
      <c r="T57" s="89">
        <f>ROUND(SUM(Q57:S57)*T56,2)</f>
        <v>0</v>
      </c>
      <c r="U57" s="229">
        <f t="shared" ref="U57" si="34">SUM(Q57:T57)</f>
        <v>0</v>
      </c>
      <c r="V57" s="70">
        <v>0</v>
      </c>
      <c r="W57" s="315"/>
      <c r="X57" s="317"/>
      <c r="Y57" s="217"/>
      <c r="Z57" s="299"/>
      <c r="AA57" s="318"/>
      <c r="AB57" s="318"/>
      <c r="AC57" s="318"/>
      <c r="AD57" s="318"/>
      <c r="AE57" s="318"/>
      <c r="AF57" s="318"/>
      <c r="AG57" s="318"/>
      <c r="AH57" s="318"/>
      <c r="AI57" s="318"/>
      <c r="AJ57" s="318"/>
      <c r="AK57" s="301"/>
      <c r="AM57" s="317"/>
    </row>
    <row r="58" spans="1:39" ht="13" customHeight="1" x14ac:dyDescent="0.2">
      <c r="A58" s="299"/>
      <c r="B58" s="225" t="s">
        <v>100</v>
      </c>
      <c r="C58" s="226"/>
      <c r="D58" s="226">
        <v>0</v>
      </c>
      <c r="E58" s="226">
        <v>0</v>
      </c>
      <c r="F58" s="226">
        <v>0</v>
      </c>
      <c r="G58" s="301"/>
      <c r="H58" s="301"/>
      <c r="I58" s="315"/>
      <c r="J58" s="227" t="s">
        <v>100</v>
      </c>
      <c r="K58" s="226">
        <v>0</v>
      </c>
      <c r="L58" s="226">
        <v>0</v>
      </c>
      <c r="M58" s="226">
        <v>0</v>
      </c>
      <c r="N58" s="301"/>
      <c r="O58" s="301"/>
      <c r="P58" s="315"/>
      <c r="Q58" s="227" t="s">
        <v>100</v>
      </c>
      <c r="R58" s="226">
        <v>0</v>
      </c>
      <c r="S58" s="226">
        <v>0</v>
      </c>
      <c r="T58" s="226">
        <v>0</v>
      </c>
      <c r="U58" s="301"/>
      <c r="V58" s="301"/>
      <c r="W58" s="315"/>
      <c r="X58" s="317"/>
      <c r="Y58" s="217"/>
      <c r="Z58" s="299"/>
      <c r="AA58" s="318"/>
      <c r="AB58" s="318"/>
      <c r="AC58" s="318"/>
      <c r="AD58" s="318"/>
      <c r="AE58" s="318"/>
      <c r="AF58" s="318"/>
      <c r="AG58" s="318"/>
      <c r="AH58" s="318"/>
      <c r="AI58" s="318"/>
      <c r="AJ58" s="318"/>
      <c r="AK58" s="301"/>
      <c r="AM58" s="317"/>
    </row>
    <row r="59" spans="1:39" ht="13" customHeight="1" x14ac:dyDescent="0.25">
      <c r="A59" s="299"/>
      <c r="B59" s="228" t="s">
        <v>103</v>
      </c>
      <c r="C59" s="89">
        <v>0</v>
      </c>
      <c r="D59" s="89">
        <f>ROUND(C59*D58,2)</f>
        <v>0</v>
      </c>
      <c r="E59" s="89">
        <f>ROUND(C59*E58,2)</f>
        <v>0</v>
      </c>
      <c r="F59" s="89">
        <f>ROUND(SUM(C59:E59)*F58,2)</f>
        <v>0</v>
      </c>
      <c r="G59" s="229">
        <f t="shared" ref="G59" si="35">SUM(C59:F59)</f>
        <v>0</v>
      </c>
      <c r="H59" s="70">
        <v>0</v>
      </c>
      <c r="I59" s="315"/>
      <c r="J59" s="89">
        <v>0</v>
      </c>
      <c r="K59" s="89">
        <f>ROUND(J59*K58,2)</f>
        <v>0</v>
      </c>
      <c r="L59" s="89">
        <f>ROUND(J59*L58,2)</f>
        <v>0</v>
      </c>
      <c r="M59" s="89">
        <f>ROUND(SUM(J59:L59)*M58,2)</f>
        <v>0</v>
      </c>
      <c r="N59" s="229">
        <f t="shared" ref="N59" si="36">SUM(J59:M59)</f>
        <v>0</v>
      </c>
      <c r="O59" s="70">
        <v>0</v>
      </c>
      <c r="P59" s="315"/>
      <c r="Q59" s="89">
        <v>0</v>
      </c>
      <c r="R59" s="89">
        <f>ROUND(Q59*R58,2)</f>
        <v>0</v>
      </c>
      <c r="S59" s="89">
        <f>ROUND(Q59*S58,2)</f>
        <v>0</v>
      </c>
      <c r="T59" s="89">
        <f>ROUND(SUM(Q59:S59)*T58,2)</f>
        <v>0</v>
      </c>
      <c r="U59" s="229">
        <f t="shared" ref="U59" si="37">SUM(Q59:T59)</f>
        <v>0</v>
      </c>
      <c r="V59" s="70">
        <v>0</v>
      </c>
      <c r="W59" s="315"/>
      <c r="X59" s="317"/>
      <c r="Y59" s="217"/>
      <c r="Z59" s="299"/>
      <c r="AA59" s="318"/>
      <c r="AB59" s="318"/>
      <c r="AC59" s="318"/>
      <c r="AD59" s="318"/>
      <c r="AE59" s="318"/>
      <c r="AF59" s="318"/>
      <c r="AG59" s="318"/>
      <c r="AH59" s="318"/>
      <c r="AI59" s="318"/>
      <c r="AJ59" s="318"/>
      <c r="AK59" s="301"/>
      <c r="AM59" s="317"/>
    </row>
    <row r="60" spans="1:39" ht="13" customHeight="1" x14ac:dyDescent="0.2">
      <c r="A60" s="299" t="s">
        <v>110</v>
      </c>
      <c r="B60" s="300" t="s">
        <v>98</v>
      </c>
      <c r="C60" s="300"/>
      <c r="D60" s="300"/>
      <c r="E60" s="300"/>
      <c r="F60" s="300"/>
      <c r="G60" s="300"/>
      <c r="H60" s="300"/>
      <c r="I60" s="300"/>
      <c r="J60" s="300"/>
      <c r="K60" s="300"/>
      <c r="L60" s="300"/>
      <c r="M60" s="300"/>
      <c r="N60" s="300"/>
      <c r="O60" s="300"/>
      <c r="P60" s="300"/>
      <c r="Q60" s="300"/>
      <c r="R60" s="300"/>
      <c r="S60" s="300"/>
      <c r="T60" s="300"/>
      <c r="U60" s="300"/>
      <c r="V60" s="300"/>
      <c r="W60" s="300"/>
      <c r="X60" s="300"/>
      <c r="Y60" s="218"/>
      <c r="Z60" s="299" t="str">
        <f>$A60</f>
        <v>1.3.2</v>
      </c>
      <c r="AA60" s="300" t="str">
        <f>$B$16</f>
        <v>Description</v>
      </c>
      <c r="AB60" s="300"/>
      <c r="AC60" s="300"/>
      <c r="AD60" s="300"/>
      <c r="AE60" s="300"/>
      <c r="AF60" s="300"/>
      <c r="AG60" s="300"/>
      <c r="AH60" s="300"/>
      <c r="AI60" s="300"/>
      <c r="AJ60" s="300"/>
      <c r="AK60" s="300"/>
      <c r="AM60" s="314" t="str">
        <f>$Z60</f>
        <v>1.3.2</v>
      </c>
    </row>
    <row r="61" spans="1:39" ht="12.75" customHeight="1" x14ac:dyDescent="0.2">
      <c r="A61" s="299"/>
      <c r="B61" s="225" t="s">
        <v>100</v>
      </c>
      <c r="C61" s="226"/>
      <c r="D61" s="226">
        <v>0</v>
      </c>
      <c r="E61" s="226">
        <v>0</v>
      </c>
      <c r="F61" s="226">
        <v>0</v>
      </c>
      <c r="G61" s="301"/>
      <c r="H61" s="301"/>
      <c r="I61" s="315">
        <f>(G62*H62)+(G64*H64)+(G66*H66)</f>
        <v>0</v>
      </c>
      <c r="J61" s="227" t="s">
        <v>100</v>
      </c>
      <c r="K61" s="226">
        <v>0</v>
      </c>
      <c r="L61" s="226">
        <v>0</v>
      </c>
      <c r="M61" s="226">
        <v>0</v>
      </c>
      <c r="N61" s="316"/>
      <c r="O61" s="316"/>
      <c r="P61" s="315">
        <f>(N62*O62)+(N64*O64)+(N66*O66)</f>
        <v>0</v>
      </c>
      <c r="Q61" s="227" t="s">
        <v>100</v>
      </c>
      <c r="R61" s="226">
        <v>0</v>
      </c>
      <c r="S61" s="226">
        <v>0</v>
      </c>
      <c r="T61" s="226">
        <v>0</v>
      </c>
      <c r="U61" s="316"/>
      <c r="V61" s="316"/>
      <c r="W61" s="315">
        <f>(U62*V62)+(U64*V64)+(U66*V66)</f>
        <v>0</v>
      </c>
      <c r="X61" s="317">
        <f>I61+P61+W61</f>
        <v>0</v>
      </c>
      <c r="Y61" s="50"/>
      <c r="Z61" s="299"/>
      <c r="AA61" s="300"/>
      <c r="AB61" s="300"/>
      <c r="AC61" s="300"/>
      <c r="AD61" s="300"/>
      <c r="AE61" s="300"/>
      <c r="AF61" s="300"/>
      <c r="AG61" s="300"/>
      <c r="AH61" s="300"/>
      <c r="AI61" s="300"/>
      <c r="AJ61" s="300"/>
      <c r="AK61" s="300"/>
      <c r="AM61" s="314"/>
    </row>
    <row r="62" spans="1:39" ht="12.75" customHeight="1" x14ac:dyDescent="0.25">
      <c r="A62" s="299"/>
      <c r="B62" s="72" t="s">
        <v>101</v>
      </c>
      <c r="C62" s="89">
        <v>0</v>
      </c>
      <c r="D62" s="89">
        <f>ROUND(C62*D61,2)</f>
        <v>0</v>
      </c>
      <c r="E62" s="89">
        <f>ROUND(C62*E61,2)</f>
        <v>0</v>
      </c>
      <c r="F62" s="89">
        <f>ROUND(SUM(C62:E62)*F61,2)</f>
        <v>0</v>
      </c>
      <c r="G62" s="229">
        <f>SUM(C62:F62)</f>
        <v>0</v>
      </c>
      <c r="H62" s="70">
        <v>0</v>
      </c>
      <c r="I62" s="315"/>
      <c r="J62" s="89">
        <v>0</v>
      </c>
      <c r="K62" s="89">
        <f>ROUND(J62*K61,2)</f>
        <v>0</v>
      </c>
      <c r="L62" s="89">
        <f>ROUND(J62*L61,2)</f>
        <v>0</v>
      </c>
      <c r="M62" s="89">
        <f>ROUND(SUM(J62:L62)*M61,2)</f>
        <v>0</v>
      </c>
      <c r="N62" s="229">
        <f>SUM(J62:M62)</f>
        <v>0</v>
      </c>
      <c r="O62" s="70">
        <v>0</v>
      </c>
      <c r="P62" s="315"/>
      <c r="Q62" s="89">
        <v>0</v>
      </c>
      <c r="R62" s="89">
        <f>ROUND(Q62*R61,2)</f>
        <v>0</v>
      </c>
      <c r="S62" s="89">
        <f>ROUND(Q62*S61,2)</f>
        <v>0</v>
      </c>
      <c r="T62" s="89">
        <f>ROUND(SUM(Q62:S62)*T61,2)</f>
        <v>0</v>
      </c>
      <c r="U62" s="229">
        <f t="shared" ref="U62" si="38">SUM(Q62:T62)</f>
        <v>0</v>
      </c>
      <c r="V62" s="70">
        <v>0</v>
      </c>
      <c r="W62" s="315"/>
      <c r="X62" s="317"/>
      <c r="Y62" s="217"/>
      <c r="Z62" s="299"/>
      <c r="AA62" s="318">
        <v>0</v>
      </c>
      <c r="AB62" s="318">
        <v>0</v>
      </c>
      <c r="AC62" s="318">
        <v>0</v>
      </c>
      <c r="AD62" s="318">
        <v>0</v>
      </c>
      <c r="AE62" s="318">
        <f>SUM(AA62:AD66)</f>
        <v>0</v>
      </c>
      <c r="AF62" s="318">
        <v>0</v>
      </c>
      <c r="AG62" s="318">
        <v>0</v>
      </c>
      <c r="AH62" s="318">
        <v>0</v>
      </c>
      <c r="AI62" s="318">
        <f>SUM(AF62:AH66)</f>
        <v>0</v>
      </c>
      <c r="AJ62" s="318">
        <v>0</v>
      </c>
      <c r="AK62" s="301">
        <f>AE62+AI62+AJ62</f>
        <v>0</v>
      </c>
      <c r="AM62" s="317">
        <f>X61+AK62</f>
        <v>0</v>
      </c>
    </row>
    <row r="63" spans="1:39" ht="12.75" customHeight="1" x14ac:dyDescent="0.2">
      <c r="A63" s="299"/>
      <c r="B63" s="225" t="s">
        <v>100</v>
      </c>
      <c r="C63" s="226"/>
      <c r="D63" s="226">
        <v>0</v>
      </c>
      <c r="E63" s="226">
        <v>0</v>
      </c>
      <c r="F63" s="226">
        <v>0</v>
      </c>
      <c r="G63" s="301"/>
      <c r="H63" s="301"/>
      <c r="I63" s="315"/>
      <c r="J63" s="227" t="s">
        <v>100</v>
      </c>
      <c r="K63" s="226">
        <v>0</v>
      </c>
      <c r="L63" s="226">
        <v>0</v>
      </c>
      <c r="M63" s="226">
        <v>0</v>
      </c>
      <c r="N63" s="301"/>
      <c r="O63" s="301"/>
      <c r="P63" s="315"/>
      <c r="Q63" s="227" t="s">
        <v>100</v>
      </c>
      <c r="R63" s="226">
        <v>0</v>
      </c>
      <c r="S63" s="226">
        <v>0</v>
      </c>
      <c r="T63" s="226">
        <v>0</v>
      </c>
      <c r="U63" s="301"/>
      <c r="V63" s="301"/>
      <c r="W63" s="315"/>
      <c r="X63" s="317"/>
      <c r="Y63" s="217"/>
      <c r="Z63" s="299"/>
      <c r="AA63" s="318"/>
      <c r="AB63" s="318"/>
      <c r="AC63" s="318"/>
      <c r="AD63" s="318"/>
      <c r="AE63" s="318"/>
      <c r="AF63" s="318"/>
      <c r="AG63" s="318"/>
      <c r="AH63" s="318"/>
      <c r="AI63" s="318"/>
      <c r="AJ63" s="318"/>
      <c r="AK63" s="301"/>
      <c r="AM63" s="317"/>
    </row>
    <row r="64" spans="1:39" ht="12.75" customHeight="1" x14ac:dyDescent="0.25">
      <c r="A64" s="299"/>
      <c r="B64" s="72" t="s">
        <v>102</v>
      </c>
      <c r="C64" s="89">
        <v>0</v>
      </c>
      <c r="D64" s="89">
        <f>ROUND(C64*D63,2)</f>
        <v>0</v>
      </c>
      <c r="E64" s="89">
        <f>ROUND(C64*E63,2)</f>
        <v>0</v>
      </c>
      <c r="F64" s="89">
        <f>ROUND(SUM(C64:E64)*F63,2)</f>
        <v>0</v>
      </c>
      <c r="G64" s="229">
        <f t="shared" ref="G64" si="39">SUM(C64:F64)</f>
        <v>0</v>
      </c>
      <c r="H64" s="70">
        <v>0</v>
      </c>
      <c r="I64" s="315"/>
      <c r="J64" s="89">
        <v>0</v>
      </c>
      <c r="K64" s="89">
        <f>ROUND(J64*K63,2)</f>
        <v>0</v>
      </c>
      <c r="L64" s="89">
        <f>ROUND(J64*L63,2)</f>
        <v>0</v>
      </c>
      <c r="M64" s="89">
        <f>ROUND(SUM(J64:L64)*M63,2)</f>
        <v>0</v>
      </c>
      <c r="N64" s="229">
        <f t="shared" ref="N64" si="40">SUM(J64:M64)</f>
        <v>0</v>
      </c>
      <c r="O64" s="70">
        <v>0</v>
      </c>
      <c r="P64" s="315"/>
      <c r="Q64" s="89">
        <v>0</v>
      </c>
      <c r="R64" s="89">
        <f>ROUND(Q64*R63,2)</f>
        <v>0</v>
      </c>
      <c r="S64" s="89">
        <f>ROUND(Q64*S63,2)</f>
        <v>0</v>
      </c>
      <c r="T64" s="89">
        <f>ROUND(SUM(Q64:S64)*T63,2)</f>
        <v>0</v>
      </c>
      <c r="U64" s="229">
        <f t="shared" ref="U64" si="41">SUM(Q64:T64)</f>
        <v>0</v>
      </c>
      <c r="V64" s="70">
        <v>0</v>
      </c>
      <c r="W64" s="315"/>
      <c r="X64" s="317"/>
      <c r="Y64" s="217"/>
      <c r="Z64" s="299"/>
      <c r="AA64" s="318"/>
      <c r="AB64" s="318"/>
      <c r="AC64" s="318"/>
      <c r="AD64" s="318"/>
      <c r="AE64" s="318"/>
      <c r="AF64" s="318"/>
      <c r="AG64" s="318"/>
      <c r="AH64" s="318"/>
      <c r="AI64" s="318"/>
      <c r="AJ64" s="318"/>
      <c r="AK64" s="301"/>
      <c r="AM64" s="317"/>
    </row>
    <row r="65" spans="1:39" ht="12.75" customHeight="1" x14ac:dyDescent="0.2">
      <c r="A65" s="299"/>
      <c r="B65" s="225" t="s">
        <v>100</v>
      </c>
      <c r="C65" s="226"/>
      <c r="D65" s="226">
        <v>0</v>
      </c>
      <c r="E65" s="226">
        <v>0</v>
      </c>
      <c r="F65" s="226">
        <v>0</v>
      </c>
      <c r="G65" s="301"/>
      <c r="H65" s="301"/>
      <c r="I65" s="315"/>
      <c r="J65" s="227" t="s">
        <v>100</v>
      </c>
      <c r="K65" s="226">
        <v>0</v>
      </c>
      <c r="L65" s="226">
        <v>0</v>
      </c>
      <c r="M65" s="226">
        <v>0</v>
      </c>
      <c r="N65" s="301"/>
      <c r="O65" s="301"/>
      <c r="P65" s="315"/>
      <c r="Q65" s="227" t="s">
        <v>100</v>
      </c>
      <c r="R65" s="226">
        <v>0</v>
      </c>
      <c r="S65" s="226">
        <v>0</v>
      </c>
      <c r="T65" s="226">
        <v>0</v>
      </c>
      <c r="U65" s="301"/>
      <c r="V65" s="301"/>
      <c r="W65" s="315"/>
      <c r="X65" s="317"/>
      <c r="Y65" s="217"/>
      <c r="Z65" s="299"/>
      <c r="AA65" s="318"/>
      <c r="AB65" s="318"/>
      <c r="AC65" s="318"/>
      <c r="AD65" s="318"/>
      <c r="AE65" s="318"/>
      <c r="AF65" s="318"/>
      <c r="AG65" s="318"/>
      <c r="AH65" s="318"/>
      <c r="AI65" s="318"/>
      <c r="AJ65" s="318"/>
      <c r="AK65" s="301"/>
      <c r="AM65" s="317"/>
    </row>
    <row r="66" spans="1:39" ht="13" customHeight="1" x14ac:dyDescent="0.25">
      <c r="A66" s="299"/>
      <c r="B66" s="72" t="s">
        <v>103</v>
      </c>
      <c r="C66" s="89">
        <v>0</v>
      </c>
      <c r="D66" s="89">
        <f>ROUND(C66*D65,2)</f>
        <v>0</v>
      </c>
      <c r="E66" s="89">
        <f>ROUND(C66*E65,2)</f>
        <v>0</v>
      </c>
      <c r="F66" s="89">
        <f>ROUND(SUM(C66:E66)*F65,2)</f>
        <v>0</v>
      </c>
      <c r="G66" s="229">
        <f t="shared" ref="G66" si="42">SUM(C66:F66)</f>
        <v>0</v>
      </c>
      <c r="H66" s="70">
        <v>0</v>
      </c>
      <c r="I66" s="315"/>
      <c r="J66" s="89">
        <v>0</v>
      </c>
      <c r="K66" s="89">
        <f>ROUND(J66*K65,2)</f>
        <v>0</v>
      </c>
      <c r="L66" s="89">
        <f>ROUND(J66*L65,2)</f>
        <v>0</v>
      </c>
      <c r="M66" s="89">
        <f>ROUND(SUM(J66:L66)*M65,2)</f>
        <v>0</v>
      </c>
      <c r="N66" s="229">
        <f t="shared" ref="N66" si="43">SUM(J66:M66)</f>
        <v>0</v>
      </c>
      <c r="O66" s="70">
        <v>0</v>
      </c>
      <c r="P66" s="315"/>
      <c r="Q66" s="89">
        <v>0</v>
      </c>
      <c r="R66" s="89">
        <f>ROUND(Q66*R65,2)</f>
        <v>0</v>
      </c>
      <c r="S66" s="89">
        <f>ROUND(Q66*S65,2)</f>
        <v>0</v>
      </c>
      <c r="T66" s="89">
        <f>ROUND(SUM(Q66:S66)*T65,2)</f>
        <v>0</v>
      </c>
      <c r="U66" s="229">
        <f t="shared" ref="U66" si="44">SUM(Q66:T66)</f>
        <v>0</v>
      </c>
      <c r="V66" s="70">
        <v>0</v>
      </c>
      <c r="W66" s="315"/>
      <c r="X66" s="317"/>
      <c r="Y66" s="217"/>
      <c r="Z66" s="299"/>
      <c r="AA66" s="318"/>
      <c r="AB66" s="318"/>
      <c r="AC66" s="318"/>
      <c r="AD66" s="318"/>
      <c r="AE66" s="318"/>
      <c r="AF66" s="318"/>
      <c r="AG66" s="318"/>
      <c r="AH66" s="318"/>
      <c r="AI66" s="318"/>
      <c r="AJ66" s="318"/>
      <c r="AK66" s="301"/>
      <c r="AM66" s="317"/>
    </row>
    <row r="67" spans="1:39" ht="13" customHeight="1" x14ac:dyDescent="0.2">
      <c r="A67" s="299" t="s">
        <v>111</v>
      </c>
      <c r="B67" s="300" t="s">
        <v>98</v>
      </c>
      <c r="C67" s="300"/>
      <c r="D67" s="300"/>
      <c r="E67" s="300"/>
      <c r="F67" s="300"/>
      <c r="G67" s="300"/>
      <c r="H67" s="300"/>
      <c r="I67" s="300"/>
      <c r="J67" s="300"/>
      <c r="K67" s="300"/>
      <c r="L67" s="300"/>
      <c r="M67" s="300"/>
      <c r="N67" s="300"/>
      <c r="O67" s="300"/>
      <c r="P67" s="300"/>
      <c r="Q67" s="300"/>
      <c r="R67" s="300"/>
      <c r="S67" s="300"/>
      <c r="T67" s="300"/>
      <c r="U67" s="300"/>
      <c r="V67" s="300"/>
      <c r="W67" s="300"/>
      <c r="X67" s="300"/>
      <c r="Y67" s="218"/>
      <c r="Z67" s="299" t="str">
        <f>$A67</f>
        <v>1.3.3</v>
      </c>
      <c r="AA67" s="300" t="str">
        <f>$B$9</f>
        <v>Description</v>
      </c>
      <c r="AB67" s="300"/>
      <c r="AC67" s="300"/>
      <c r="AD67" s="300"/>
      <c r="AE67" s="300"/>
      <c r="AF67" s="300"/>
      <c r="AG67" s="300"/>
      <c r="AH67" s="300"/>
      <c r="AI67" s="300"/>
      <c r="AJ67" s="300"/>
      <c r="AK67" s="300"/>
      <c r="AM67" s="314" t="str">
        <f>$Z67</f>
        <v>1.3.3</v>
      </c>
    </row>
    <row r="68" spans="1:39" ht="13" customHeight="1" x14ac:dyDescent="0.2">
      <c r="A68" s="299"/>
      <c r="B68" s="225" t="s">
        <v>100</v>
      </c>
      <c r="C68" s="226"/>
      <c r="D68" s="226">
        <v>0</v>
      </c>
      <c r="E68" s="226">
        <v>0</v>
      </c>
      <c r="F68" s="226">
        <v>0</v>
      </c>
      <c r="G68" s="301"/>
      <c r="H68" s="301"/>
      <c r="I68" s="315">
        <f>(G69*H69)+(G71*H71)+(G73*H73)</f>
        <v>0</v>
      </c>
      <c r="J68" s="227" t="s">
        <v>100</v>
      </c>
      <c r="K68" s="226">
        <v>0</v>
      </c>
      <c r="L68" s="226">
        <v>0</v>
      </c>
      <c r="M68" s="226">
        <v>0</v>
      </c>
      <c r="N68" s="316"/>
      <c r="O68" s="316"/>
      <c r="P68" s="315">
        <f>(N69*O69)+(N71*O71)+(N73*O73)</f>
        <v>0</v>
      </c>
      <c r="Q68" s="227" t="s">
        <v>100</v>
      </c>
      <c r="R68" s="230">
        <v>0</v>
      </c>
      <c r="S68" s="230">
        <v>0</v>
      </c>
      <c r="T68" s="230">
        <v>0</v>
      </c>
      <c r="U68" s="316"/>
      <c r="V68" s="316"/>
      <c r="W68" s="315">
        <f>(U69*V69)+(U71*V71)+(U73*V73)</f>
        <v>0</v>
      </c>
      <c r="X68" s="317">
        <f>I68+P68+W68</f>
        <v>0</v>
      </c>
      <c r="Y68" s="50"/>
      <c r="Z68" s="299"/>
      <c r="AA68" s="300"/>
      <c r="AB68" s="300"/>
      <c r="AC68" s="300"/>
      <c r="AD68" s="300"/>
      <c r="AE68" s="300"/>
      <c r="AF68" s="300"/>
      <c r="AG68" s="300"/>
      <c r="AH68" s="300"/>
      <c r="AI68" s="300"/>
      <c r="AJ68" s="300"/>
      <c r="AK68" s="300"/>
      <c r="AM68" s="314"/>
    </row>
    <row r="69" spans="1:39" ht="13" customHeight="1" x14ac:dyDescent="0.25">
      <c r="A69" s="299"/>
      <c r="B69" s="72" t="s">
        <v>101</v>
      </c>
      <c r="C69" s="89">
        <v>0</v>
      </c>
      <c r="D69" s="89">
        <f>ROUND(C69*D68,2)</f>
        <v>0</v>
      </c>
      <c r="E69" s="89">
        <f>ROUND(C69*E68,2)</f>
        <v>0</v>
      </c>
      <c r="F69" s="89">
        <f>ROUND(SUM(C69:E69)*F68,2)</f>
        <v>0</v>
      </c>
      <c r="G69" s="229">
        <f>SUM(C69:F69)</f>
        <v>0</v>
      </c>
      <c r="H69" s="70">
        <v>0</v>
      </c>
      <c r="I69" s="315"/>
      <c r="J69" s="89">
        <v>0</v>
      </c>
      <c r="K69" s="89">
        <f>ROUND(J69*K68,2)</f>
        <v>0</v>
      </c>
      <c r="L69" s="89">
        <f>ROUND(J69*L68,2)</f>
        <v>0</v>
      </c>
      <c r="M69" s="89">
        <f>ROUND(SUM(J69:L69)*M68,2)</f>
        <v>0</v>
      </c>
      <c r="N69" s="229">
        <f>SUM(J69:M69)</f>
        <v>0</v>
      </c>
      <c r="O69" s="70">
        <v>0</v>
      </c>
      <c r="P69" s="315"/>
      <c r="Q69" s="89">
        <v>0</v>
      </c>
      <c r="R69" s="89">
        <f>ROUND(Q69*R68,2)</f>
        <v>0</v>
      </c>
      <c r="S69" s="89">
        <f>ROUND(Q69*S68,2)</f>
        <v>0</v>
      </c>
      <c r="T69" s="89">
        <f>ROUND(SUM(Q69:S69)*T68,2)</f>
        <v>0</v>
      </c>
      <c r="U69" s="229">
        <f t="shared" ref="U69" si="45">SUM(Q69:T69)</f>
        <v>0</v>
      </c>
      <c r="V69" s="70">
        <v>0</v>
      </c>
      <c r="W69" s="315"/>
      <c r="X69" s="317"/>
      <c r="Y69" s="217"/>
      <c r="Z69" s="299"/>
      <c r="AA69" s="318">
        <v>0</v>
      </c>
      <c r="AB69" s="318">
        <v>0</v>
      </c>
      <c r="AC69" s="318">
        <v>0</v>
      </c>
      <c r="AD69" s="318">
        <v>0</v>
      </c>
      <c r="AE69" s="318">
        <f>SUM(AA69:AD73)</f>
        <v>0</v>
      </c>
      <c r="AF69" s="318">
        <v>0</v>
      </c>
      <c r="AG69" s="318">
        <v>0</v>
      </c>
      <c r="AH69" s="318">
        <v>0</v>
      </c>
      <c r="AI69" s="318">
        <f>SUM(AF69:AH73)</f>
        <v>0</v>
      </c>
      <c r="AJ69" s="318">
        <v>0</v>
      </c>
      <c r="AK69" s="301">
        <f>AE69+AI69+AJ69</f>
        <v>0</v>
      </c>
      <c r="AM69" s="317">
        <f>X68+AK69</f>
        <v>0</v>
      </c>
    </row>
    <row r="70" spans="1:39" ht="13" customHeight="1" x14ac:dyDescent="0.2">
      <c r="A70" s="299"/>
      <c r="B70" s="225" t="s">
        <v>100</v>
      </c>
      <c r="C70" s="226"/>
      <c r="D70" s="226">
        <v>0</v>
      </c>
      <c r="E70" s="226">
        <v>0</v>
      </c>
      <c r="F70" s="226">
        <v>0</v>
      </c>
      <c r="G70" s="301"/>
      <c r="H70" s="301"/>
      <c r="I70" s="315"/>
      <c r="J70" s="227" t="s">
        <v>100</v>
      </c>
      <c r="K70" s="226">
        <v>0</v>
      </c>
      <c r="L70" s="226">
        <v>0</v>
      </c>
      <c r="M70" s="226">
        <v>0</v>
      </c>
      <c r="N70" s="301"/>
      <c r="O70" s="301"/>
      <c r="P70" s="315"/>
      <c r="Q70" s="227" t="s">
        <v>100</v>
      </c>
      <c r="R70" s="226">
        <v>0</v>
      </c>
      <c r="S70" s="226">
        <v>0</v>
      </c>
      <c r="T70" s="226">
        <v>0</v>
      </c>
      <c r="U70" s="301"/>
      <c r="V70" s="301"/>
      <c r="W70" s="315"/>
      <c r="X70" s="317"/>
      <c r="Y70" s="217"/>
      <c r="Z70" s="299"/>
      <c r="AA70" s="318"/>
      <c r="AB70" s="318"/>
      <c r="AC70" s="318"/>
      <c r="AD70" s="318"/>
      <c r="AE70" s="318"/>
      <c r="AF70" s="318"/>
      <c r="AG70" s="318"/>
      <c r="AH70" s="318"/>
      <c r="AI70" s="318"/>
      <c r="AJ70" s="318"/>
      <c r="AK70" s="301"/>
      <c r="AM70" s="317"/>
    </row>
    <row r="71" spans="1:39" ht="13" customHeight="1" x14ac:dyDescent="0.25">
      <c r="A71" s="299"/>
      <c r="B71" s="72" t="s">
        <v>102</v>
      </c>
      <c r="C71" s="89">
        <v>0</v>
      </c>
      <c r="D71" s="89">
        <f>ROUND(C71*D70,2)</f>
        <v>0</v>
      </c>
      <c r="E71" s="89">
        <f>ROUND(C71*E70,2)</f>
        <v>0</v>
      </c>
      <c r="F71" s="89">
        <f>ROUND(SUM(C71:E71)*F70,2)</f>
        <v>0</v>
      </c>
      <c r="G71" s="229">
        <f t="shared" ref="G71" si="46">SUM(C71:F71)</f>
        <v>0</v>
      </c>
      <c r="H71" s="70">
        <v>0</v>
      </c>
      <c r="I71" s="315"/>
      <c r="J71" s="89">
        <v>0</v>
      </c>
      <c r="K71" s="89">
        <f>ROUND(J71*K70,2)</f>
        <v>0</v>
      </c>
      <c r="L71" s="89">
        <f>ROUND(J71*L70,2)</f>
        <v>0</v>
      </c>
      <c r="M71" s="89">
        <f>ROUND(SUM(J71:L71)*M70,2)</f>
        <v>0</v>
      </c>
      <c r="N71" s="229">
        <f t="shared" ref="N71" si="47">SUM(J71:M71)</f>
        <v>0</v>
      </c>
      <c r="O71" s="70">
        <v>0</v>
      </c>
      <c r="P71" s="315"/>
      <c r="Q71" s="89">
        <v>0</v>
      </c>
      <c r="R71" s="89">
        <f>ROUND(Q71*R70,2)</f>
        <v>0</v>
      </c>
      <c r="S71" s="89">
        <f>ROUND(Q71*S70,2)</f>
        <v>0</v>
      </c>
      <c r="T71" s="89">
        <f>ROUND(SUM(Q71:S71)*T70,2)</f>
        <v>0</v>
      </c>
      <c r="U71" s="229">
        <f t="shared" ref="U71" si="48">SUM(Q71:T71)</f>
        <v>0</v>
      </c>
      <c r="V71" s="70">
        <v>0</v>
      </c>
      <c r="W71" s="315"/>
      <c r="X71" s="317"/>
      <c r="Y71" s="217"/>
      <c r="Z71" s="299"/>
      <c r="AA71" s="318"/>
      <c r="AB71" s="318"/>
      <c r="AC71" s="318"/>
      <c r="AD71" s="318"/>
      <c r="AE71" s="318"/>
      <c r="AF71" s="318"/>
      <c r="AG71" s="318"/>
      <c r="AH71" s="318"/>
      <c r="AI71" s="318"/>
      <c r="AJ71" s="318"/>
      <c r="AK71" s="301"/>
      <c r="AM71" s="317"/>
    </row>
    <row r="72" spans="1:39" ht="13" customHeight="1" x14ac:dyDescent="0.2">
      <c r="A72" s="299"/>
      <c r="B72" s="225" t="s">
        <v>100</v>
      </c>
      <c r="C72" s="226"/>
      <c r="D72" s="226">
        <v>0</v>
      </c>
      <c r="E72" s="226">
        <v>0</v>
      </c>
      <c r="F72" s="226">
        <v>0</v>
      </c>
      <c r="G72" s="301"/>
      <c r="H72" s="301"/>
      <c r="I72" s="315"/>
      <c r="J72" s="227" t="s">
        <v>100</v>
      </c>
      <c r="K72" s="226">
        <v>0</v>
      </c>
      <c r="L72" s="226">
        <v>0</v>
      </c>
      <c r="M72" s="226">
        <v>0</v>
      </c>
      <c r="N72" s="301"/>
      <c r="O72" s="301"/>
      <c r="P72" s="315"/>
      <c r="Q72" s="227" t="s">
        <v>100</v>
      </c>
      <c r="R72" s="226">
        <v>0</v>
      </c>
      <c r="S72" s="226">
        <v>0</v>
      </c>
      <c r="T72" s="226">
        <v>0</v>
      </c>
      <c r="U72" s="301"/>
      <c r="V72" s="301"/>
      <c r="W72" s="315"/>
      <c r="X72" s="317"/>
      <c r="Y72" s="217"/>
      <c r="Z72" s="299"/>
      <c r="AA72" s="318"/>
      <c r="AB72" s="318"/>
      <c r="AC72" s="318"/>
      <c r="AD72" s="318"/>
      <c r="AE72" s="318"/>
      <c r="AF72" s="318"/>
      <c r="AG72" s="318"/>
      <c r="AH72" s="318"/>
      <c r="AI72" s="318"/>
      <c r="AJ72" s="318"/>
      <c r="AK72" s="301"/>
      <c r="AM72" s="317"/>
    </row>
    <row r="73" spans="1:39" ht="13" customHeight="1" x14ac:dyDescent="0.25">
      <c r="A73" s="299"/>
      <c r="B73" s="72" t="s">
        <v>103</v>
      </c>
      <c r="C73" s="89">
        <v>0</v>
      </c>
      <c r="D73" s="89">
        <f>ROUND(C73*D72,2)</f>
        <v>0</v>
      </c>
      <c r="E73" s="89">
        <f>ROUND(C73*E72,2)</f>
        <v>0</v>
      </c>
      <c r="F73" s="89">
        <f>ROUND(SUM(C73:E73)*F72,2)</f>
        <v>0</v>
      </c>
      <c r="G73" s="229">
        <f t="shared" ref="G73" si="49">SUM(C73:F73)</f>
        <v>0</v>
      </c>
      <c r="H73" s="70">
        <v>0</v>
      </c>
      <c r="I73" s="315"/>
      <c r="J73" s="89">
        <v>0</v>
      </c>
      <c r="K73" s="89">
        <f>ROUND(J73*K72,2)</f>
        <v>0</v>
      </c>
      <c r="L73" s="89">
        <f>ROUND(J73*L72,2)</f>
        <v>0</v>
      </c>
      <c r="M73" s="89">
        <f>ROUND(SUM(J73:L73)*M72,2)</f>
        <v>0</v>
      </c>
      <c r="N73" s="229">
        <f t="shared" ref="N73" si="50">SUM(J73:M73)</f>
        <v>0</v>
      </c>
      <c r="O73" s="70">
        <v>0</v>
      </c>
      <c r="P73" s="315"/>
      <c r="Q73" s="89">
        <v>0</v>
      </c>
      <c r="R73" s="89">
        <f>ROUND(Q73*R72,2)</f>
        <v>0</v>
      </c>
      <c r="S73" s="89">
        <f>ROUND(Q73*S72,2)</f>
        <v>0</v>
      </c>
      <c r="T73" s="89">
        <f>ROUND(SUM(Q73:S73)*T72,2)</f>
        <v>0</v>
      </c>
      <c r="U73" s="229">
        <f t="shared" ref="U73" si="51">SUM(Q73:T73)</f>
        <v>0</v>
      </c>
      <c r="V73" s="70">
        <v>0</v>
      </c>
      <c r="W73" s="315"/>
      <c r="X73" s="317"/>
      <c r="Y73" s="217"/>
      <c r="Z73" s="299"/>
      <c r="AA73" s="318"/>
      <c r="AB73" s="318"/>
      <c r="AC73" s="318"/>
      <c r="AD73" s="318"/>
      <c r="AE73" s="318"/>
      <c r="AF73" s="318"/>
      <c r="AG73" s="318"/>
      <c r="AH73" s="318"/>
      <c r="AI73" s="318"/>
      <c r="AJ73" s="318"/>
      <c r="AK73" s="301"/>
      <c r="AM73" s="317"/>
    </row>
    <row r="74" spans="1:39" ht="22.5" customHeight="1" x14ac:dyDescent="0.2">
      <c r="A74" s="297" t="s">
        <v>112</v>
      </c>
      <c r="B74" s="297"/>
      <c r="C74" s="297"/>
      <c r="D74" s="297"/>
      <c r="E74" s="297"/>
      <c r="F74" s="297"/>
      <c r="G74" s="297"/>
      <c r="H74" s="297"/>
      <c r="I74" s="90">
        <f>SUM(I10:I73)</f>
        <v>0</v>
      </c>
      <c r="J74" s="298"/>
      <c r="K74" s="298"/>
      <c r="L74" s="298"/>
      <c r="M74" s="298"/>
      <c r="N74" s="298"/>
      <c r="O74" s="298"/>
      <c r="P74" s="90">
        <f>SUM(P10:P73)</f>
        <v>0</v>
      </c>
      <c r="Q74" s="298"/>
      <c r="R74" s="298"/>
      <c r="S74" s="298"/>
      <c r="T74" s="298"/>
      <c r="U74" s="298"/>
      <c r="V74" s="298"/>
      <c r="W74" s="90">
        <f>SUM(W10:W73)</f>
        <v>0</v>
      </c>
      <c r="X74" s="90">
        <f>SUM(X10:X73)</f>
        <v>0</v>
      </c>
      <c r="AA74" s="232">
        <f t="shared" ref="AA74:AK74" si="52">SUM(AA10:AA73)</f>
        <v>0</v>
      </c>
      <c r="AB74" s="232">
        <f t="shared" si="52"/>
        <v>0</v>
      </c>
      <c r="AC74" s="232">
        <f t="shared" si="52"/>
        <v>0</v>
      </c>
      <c r="AD74" s="232">
        <f t="shared" si="52"/>
        <v>0</v>
      </c>
      <c r="AE74" s="232">
        <f t="shared" si="52"/>
        <v>0</v>
      </c>
      <c r="AF74" s="232">
        <f t="shared" si="52"/>
        <v>0</v>
      </c>
      <c r="AG74" s="232">
        <f t="shared" si="52"/>
        <v>0</v>
      </c>
      <c r="AH74" s="232">
        <f t="shared" si="52"/>
        <v>0</v>
      </c>
      <c r="AI74" s="232">
        <f t="shared" si="52"/>
        <v>0</v>
      </c>
      <c r="AJ74" s="232">
        <f t="shared" si="52"/>
        <v>0</v>
      </c>
      <c r="AK74" s="232">
        <f t="shared" si="52"/>
        <v>0</v>
      </c>
      <c r="AM74" s="90">
        <f>AM11+AM18+AM25+AM33+AM40+AM47+AM55+AM62+AM69</f>
        <v>0</v>
      </c>
    </row>
    <row r="76" spans="1:39" ht="22.5" customHeight="1" x14ac:dyDescent="0.2">
      <c r="A76" s="71" t="s">
        <v>46</v>
      </c>
      <c r="B76" s="306" t="s">
        <v>98</v>
      </c>
      <c r="C76" s="306"/>
      <c r="D76" s="306"/>
      <c r="E76" s="306"/>
      <c r="F76" s="306"/>
      <c r="G76" s="306"/>
      <c r="H76" s="306"/>
      <c r="I76" s="306"/>
      <c r="J76" s="306"/>
      <c r="K76" s="306"/>
      <c r="L76" s="306"/>
      <c r="M76" s="306"/>
      <c r="N76" s="306"/>
      <c r="O76" s="306"/>
      <c r="P76" s="306"/>
      <c r="Q76" s="306"/>
      <c r="R76" s="306"/>
      <c r="S76" s="306"/>
      <c r="T76" s="306"/>
      <c r="U76" s="306"/>
      <c r="V76" s="306"/>
      <c r="W76" s="306"/>
      <c r="X76" s="306"/>
      <c r="Y76" s="76"/>
      <c r="Z76" s="71" t="str">
        <f>$A76</f>
        <v>Task 2</v>
      </c>
      <c r="AA76" s="306" t="str">
        <f t="shared" ref="AA76" si="53">$B$7</f>
        <v>Description</v>
      </c>
      <c r="AB76" s="306"/>
      <c r="AC76" s="306"/>
      <c r="AD76" s="306"/>
      <c r="AE76" s="306"/>
      <c r="AF76" s="306"/>
      <c r="AG76" s="306"/>
      <c r="AH76" s="306"/>
      <c r="AI76" s="306"/>
      <c r="AJ76" s="306"/>
      <c r="AK76" s="306"/>
      <c r="AM76" s="71" t="str">
        <f>$A76</f>
        <v>Task 2</v>
      </c>
    </row>
    <row r="77" spans="1:39" ht="22.5" customHeight="1" x14ac:dyDescent="0.2">
      <c r="A77" s="78">
        <v>2.1</v>
      </c>
      <c r="B77" s="319" t="s">
        <v>98</v>
      </c>
      <c r="C77" s="319"/>
      <c r="D77" s="319"/>
      <c r="E77" s="319"/>
      <c r="F77" s="319"/>
      <c r="G77" s="319"/>
      <c r="H77" s="319"/>
      <c r="I77" s="319"/>
      <c r="J77" s="319"/>
      <c r="K77" s="319"/>
      <c r="L77" s="319"/>
      <c r="M77" s="319"/>
      <c r="N77" s="319"/>
      <c r="O77" s="319"/>
      <c r="P77" s="319"/>
      <c r="Q77" s="319"/>
      <c r="R77" s="319"/>
      <c r="S77" s="319"/>
      <c r="T77" s="319"/>
      <c r="U77" s="319"/>
      <c r="V77" s="319"/>
      <c r="W77" s="319"/>
      <c r="X77" s="319"/>
      <c r="Y77" s="77"/>
      <c r="Z77" s="78">
        <f>$A77</f>
        <v>2.1</v>
      </c>
      <c r="AA77" s="319" t="str">
        <f>$B$8</f>
        <v>Description</v>
      </c>
      <c r="AB77" s="319"/>
      <c r="AC77" s="319"/>
      <c r="AD77" s="319"/>
      <c r="AE77" s="319"/>
      <c r="AF77" s="319"/>
      <c r="AG77" s="319"/>
      <c r="AH77" s="319"/>
      <c r="AI77" s="319"/>
      <c r="AJ77" s="319"/>
      <c r="AK77" s="319"/>
      <c r="AM77" s="78">
        <f>$A77</f>
        <v>2.1</v>
      </c>
    </row>
    <row r="78" spans="1:39" ht="13" customHeight="1" x14ac:dyDescent="0.2">
      <c r="A78" s="299" t="s">
        <v>113</v>
      </c>
      <c r="B78" s="300" t="s">
        <v>98</v>
      </c>
      <c r="C78" s="300"/>
      <c r="D78" s="300"/>
      <c r="E78" s="300"/>
      <c r="F78" s="300"/>
      <c r="G78" s="300"/>
      <c r="H78" s="300"/>
      <c r="I78" s="300"/>
      <c r="J78" s="300"/>
      <c r="K78" s="300"/>
      <c r="L78" s="300"/>
      <c r="M78" s="300"/>
      <c r="N78" s="300"/>
      <c r="O78" s="300"/>
      <c r="P78" s="300"/>
      <c r="Q78" s="300"/>
      <c r="R78" s="300"/>
      <c r="S78" s="300"/>
      <c r="T78" s="300"/>
      <c r="U78" s="300"/>
      <c r="V78" s="300"/>
      <c r="W78" s="300"/>
      <c r="X78" s="300"/>
      <c r="Y78" s="77"/>
      <c r="Z78" s="299" t="str">
        <f>$A78</f>
        <v>2.1.1</v>
      </c>
      <c r="AA78" s="300" t="str">
        <f>$B$9</f>
        <v>Description</v>
      </c>
      <c r="AB78" s="300"/>
      <c r="AC78" s="300"/>
      <c r="AD78" s="300"/>
      <c r="AE78" s="300"/>
      <c r="AF78" s="300"/>
      <c r="AG78" s="300"/>
      <c r="AH78" s="300"/>
      <c r="AI78" s="300"/>
      <c r="AJ78" s="300"/>
      <c r="AK78" s="300"/>
      <c r="AM78" s="314" t="str">
        <f>$Z78</f>
        <v>2.1.1</v>
      </c>
    </row>
    <row r="79" spans="1:39" ht="13" customHeight="1" x14ac:dyDescent="0.2">
      <c r="A79" s="299"/>
      <c r="B79" s="225" t="s">
        <v>100</v>
      </c>
      <c r="C79" s="226"/>
      <c r="D79" s="226">
        <v>0</v>
      </c>
      <c r="E79" s="226">
        <v>0</v>
      </c>
      <c r="F79" s="226">
        <v>0</v>
      </c>
      <c r="G79" s="301"/>
      <c r="H79" s="301"/>
      <c r="I79" s="315">
        <f>(G80*H80)+(G82*H82)+(G84*H84)</f>
        <v>0</v>
      </c>
      <c r="J79" s="227" t="s">
        <v>100</v>
      </c>
      <c r="K79" s="226">
        <v>0</v>
      </c>
      <c r="L79" s="226">
        <v>0</v>
      </c>
      <c r="M79" s="226">
        <v>0</v>
      </c>
      <c r="N79" s="316"/>
      <c r="O79" s="316"/>
      <c r="P79" s="315">
        <f>(N80*O80)+(N82*O82)+(N84*O84)</f>
        <v>0</v>
      </c>
      <c r="Q79" s="227" t="s">
        <v>100</v>
      </c>
      <c r="R79" s="226">
        <v>0</v>
      </c>
      <c r="S79" s="226">
        <v>0</v>
      </c>
      <c r="T79" s="226">
        <v>0</v>
      </c>
      <c r="U79" s="316"/>
      <c r="V79" s="316"/>
      <c r="W79" s="315">
        <f>(U80*V80)+(U82*V82)+(U84*V84)</f>
        <v>0</v>
      </c>
      <c r="X79" s="317">
        <f>I79+P79+W79</f>
        <v>0</v>
      </c>
      <c r="Y79" s="50"/>
      <c r="Z79" s="299"/>
      <c r="AA79" s="300"/>
      <c r="AB79" s="300"/>
      <c r="AC79" s="300"/>
      <c r="AD79" s="300"/>
      <c r="AE79" s="300"/>
      <c r="AF79" s="300"/>
      <c r="AG79" s="300"/>
      <c r="AH79" s="300"/>
      <c r="AI79" s="300"/>
      <c r="AJ79" s="300"/>
      <c r="AK79" s="300"/>
      <c r="AM79" s="314"/>
    </row>
    <row r="80" spans="1:39" ht="13" customHeight="1" x14ac:dyDescent="0.25">
      <c r="A80" s="299"/>
      <c r="B80" s="228" t="s">
        <v>101</v>
      </c>
      <c r="C80" s="89">
        <v>0</v>
      </c>
      <c r="D80" s="89">
        <f>ROUND(C80*D79,2)</f>
        <v>0</v>
      </c>
      <c r="E80" s="89">
        <f>ROUND(C80*E79,2)</f>
        <v>0</v>
      </c>
      <c r="F80" s="89">
        <f>ROUND(SUM(C80:E80)*F79,2)</f>
        <v>0</v>
      </c>
      <c r="G80" s="229">
        <f>SUM(C80:F80)</f>
        <v>0</v>
      </c>
      <c r="H80" s="70">
        <v>0</v>
      </c>
      <c r="I80" s="315"/>
      <c r="J80" s="89">
        <v>0</v>
      </c>
      <c r="K80" s="89">
        <f>ROUND(J80*K79,2)</f>
        <v>0</v>
      </c>
      <c r="L80" s="89">
        <f>ROUND(J80*L79,2)</f>
        <v>0</v>
      </c>
      <c r="M80" s="89">
        <f>ROUND(SUM(J80:L80)*M79,2)</f>
        <v>0</v>
      </c>
      <c r="N80" s="229">
        <f>SUM(J80:M80)</f>
        <v>0</v>
      </c>
      <c r="O80" s="70">
        <v>0</v>
      </c>
      <c r="P80" s="315"/>
      <c r="Q80" s="89">
        <v>0</v>
      </c>
      <c r="R80" s="89">
        <f>ROUND(Q80*R79,2)</f>
        <v>0</v>
      </c>
      <c r="S80" s="89">
        <f>ROUND(Q80*S79,2)</f>
        <v>0</v>
      </c>
      <c r="T80" s="89">
        <f>ROUND(SUM(Q80:S80)*T79,2)</f>
        <v>0</v>
      </c>
      <c r="U80" s="229">
        <f t="shared" ref="U80" si="54">SUM(Q80:T80)</f>
        <v>0</v>
      </c>
      <c r="V80" s="70">
        <v>0</v>
      </c>
      <c r="W80" s="315"/>
      <c r="X80" s="317"/>
      <c r="Y80" s="217"/>
      <c r="Z80" s="299"/>
      <c r="AA80" s="318">
        <v>0</v>
      </c>
      <c r="AB80" s="318">
        <v>0</v>
      </c>
      <c r="AC80" s="318">
        <v>0</v>
      </c>
      <c r="AD80" s="318">
        <v>0</v>
      </c>
      <c r="AE80" s="318">
        <f>SUM(AA80:AD84)</f>
        <v>0</v>
      </c>
      <c r="AF80" s="318">
        <v>0</v>
      </c>
      <c r="AG80" s="318">
        <v>0</v>
      </c>
      <c r="AH80" s="318">
        <v>0</v>
      </c>
      <c r="AI80" s="318">
        <f>SUM(AF80:AH84)</f>
        <v>0</v>
      </c>
      <c r="AJ80" s="318">
        <v>0</v>
      </c>
      <c r="AK80" s="301">
        <f>AE80+AI80+AJ80</f>
        <v>0</v>
      </c>
      <c r="AM80" s="317">
        <f>X79+AK80</f>
        <v>0</v>
      </c>
    </row>
    <row r="81" spans="1:39" ht="13" customHeight="1" x14ac:dyDescent="0.2">
      <c r="A81" s="299"/>
      <c r="B81" s="225" t="s">
        <v>100</v>
      </c>
      <c r="C81" s="226"/>
      <c r="D81" s="226">
        <v>0</v>
      </c>
      <c r="E81" s="226">
        <v>0</v>
      </c>
      <c r="F81" s="226">
        <v>0</v>
      </c>
      <c r="G81" s="301"/>
      <c r="H81" s="301"/>
      <c r="I81" s="315"/>
      <c r="J81" s="227" t="s">
        <v>100</v>
      </c>
      <c r="K81" s="226">
        <v>0</v>
      </c>
      <c r="L81" s="226">
        <v>0</v>
      </c>
      <c r="M81" s="226">
        <v>0</v>
      </c>
      <c r="N81" s="301"/>
      <c r="O81" s="301"/>
      <c r="P81" s="315"/>
      <c r="Q81" s="227" t="s">
        <v>100</v>
      </c>
      <c r="R81" s="226">
        <v>0</v>
      </c>
      <c r="S81" s="226">
        <v>0</v>
      </c>
      <c r="T81" s="226">
        <v>0</v>
      </c>
      <c r="U81" s="301"/>
      <c r="V81" s="301"/>
      <c r="W81" s="315"/>
      <c r="X81" s="317"/>
      <c r="Y81" s="217"/>
      <c r="Z81" s="299"/>
      <c r="AA81" s="318"/>
      <c r="AB81" s="318"/>
      <c r="AC81" s="318"/>
      <c r="AD81" s="318"/>
      <c r="AE81" s="318"/>
      <c r="AF81" s="318"/>
      <c r="AG81" s="318"/>
      <c r="AH81" s="318"/>
      <c r="AI81" s="318"/>
      <c r="AJ81" s="318"/>
      <c r="AK81" s="301"/>
      <c r="AM81" s="317"/>
    </row>
    <row r="82" spans="1:39" ht="13" customHeight="1" x14ac:dyDescent="0.25">
      <c r="A82" s="299"/>
      <c r="B82" s="228" t="s">
        <v>102</v>
      </c>
      <c r="C82" s="89">
        <v>0</v>
      </c>
      <c r="D82" s="89">
        <f>ROUND(C82*D81,2)</f>
        <v>0</v>
      </c>
      <c r="E82" s="89">
        <f>ROUND(C82*E81,2)</f>
        <v>0</v>
      </c>
      <c r="F82" s="89">
        <f>ROUND(SUM(C82:E82)*F81,2)</f>
        <v>0</v>
      </c>
      <c r="G82" s="229">
        <f t="shared" ref="G82" si="55">SUM(C82:F82)</f>
        <v>0</v>
      </c>
      <c r="H82" s="70">
        <v>0</v>
      </c>
      <c r="I82" s="315"/>
      <c r="J82" s="89">
        <v>0</v>
      </c>
      <c r="K82" s="89">
        <f>ROUND(J82*K81,2)</f>
        <v>0</v>
      </c>
      <c r="L82" s="89">
        <f>ROUND(J82*L81,2)</f>
        <v>0</v>
      </c>
      <c r="M82" s="89">
        <f>ROUND(SUM(J82:L82)*M81,2)</f>
        <v>0</v>
      </c>
      <c r="N82" s="229">
        <f t="shared" ref="N82" si="56">SUM(J82:M82)</f>
        <v>0</v>
      </c>
      <c r="O82" s="70">
        <v>0</v>
      </c>
      <c r="P82" s="315"/>
      <c r="Q82" s="89">
        <v>0</v>
      </c>
      <c r="R82" s="89">
        <f>ROUND(Q82*R81,2)</f>
        <v>0</v>
      </c>
      <c r="S82" s="89">
        <f>ROUND(Q82*S81,2)</f>
        <v>0</v>
      </c>
      <c r="T82" s="89">
        <f>ROUND(SUM(Q82:S82)*T81,2)</f>
        <v>0</v>
      </c>
      <c r="U82" s="229">
        <f t="shared" ref="U82" si="57">SUM(Q82:T82)</f>
        <v>0</v>
      </c>
      <c r="V82" s="70">
        <v>0</v>
      </c>
      <c r="W82" s="315"/>
      <c r="X82" s="317"/>
      <c r="Y82" s="217"/>
      <c r="Z82" s="299"/>
      <c r="AA82" s="318"/>
      <c r="AB82" s="318"/>
      <c r="AC82" s="318"/>
      <c r="AD82" s="318"/>
      <c r="AE82" s="318"/>
      <c r="AF82" s="318"/>
      <c r="AG82" s="318"/>
      <c r="AH82" s="318"/>
      <c r="AI82" s="318"/>
      <c r="AJ82" s="318"/>
      <c r="AK82" s="301"/>
      <c r="AM82" s="317"/>
    </row>
    <row r="83" spans="1:39" ht="13" customHeight="1" x14ac:dyDescent="0.2">
      <c r="A83" s="299"/>
      <c r="B83" s="225" t="s">
        <v>100</v>
      </c>
      <c r="C83" s="226"/>
      <c r="D83" s="226">
        <v>0</v>
      </c>
      <c r="E83" s="226">
        <v>0</v>
      </c>
      <c r="F83" s="226">
        <v>0</v>
      </c>
      <c r="G83" s="301"/>
      <c r="H83" s="301"/>
      <c r="I83" s="315"/>
      <c r="J83" s="227" t="s">
        <v>100</v>
      </c>
      <c r="K83" s="226">
        <v>0</v>
      </c>
      <c r="L83" s="226">
        <v>0</v>
      </c>
      <c r="M83" s="226">
        <v>0</v>
      </c>
      <c r="N83" s="301"/>
      <c r="O83" s="301"/>
      <c r="P83" s="315"/>
      <c r="Q83" s="227" t="s">
        <v>100</v>
      </c>
      <c r="R83" s="226">
        <v>0</v>
      </c>
      <c r="S83" s="226">
        <v>0</v>
      </c>
      <c r="T83" s="226">
        <v>0</v>
      </c>
      <c r="U83" s="301"/>
      <c r="V83" s="301"/>
      <c r="W83" s="315"/>
      <c r="X83" s="317"/>
      <c r="Y83" s="217"/>
      <c r="Z83" s="299"/>
      <c r="AA83" s="318"/>
      <c r="AB83" s="318"/>
      <c r="AC83" s="318"/>
      <c r="AD83" s="318"/>
      <c r="AE83" s="318"/>
      <c r="AF83" s="318"/>
      <c r="AG83" s="318"/>
      <c r="AH83" s="318"/>
      <c r="AI83" s="318"/>
      <c r="AJ83" s="318"/>
      <c r="AK83" s="301"/>
      <c r="AM83" s="317"/>
    </row>
    <row r="84" spans="1:39" ht="13" customHeight="1" x14ac:dyDescent="0.25">
      <c r="A84" s="299"/>
      <c r="B84" s="228" t="s">
        <v>103</v>
      </c>
      <c r="C84" s="89">
        <v>0</v>
      </c>
      <c r="D84" s="89">
        <f>ROUND(C84*D83,2)</f>
        <v>0</v>
      </c>
      <c r="E84" s="89">
        <f>ROUND(C84*E83,2)</f>
        <v>0</v>
      </c>
      <c r="F84" s="89">
        <f>ROUND(SUM(C84:E84)*F83,2)</f>
        <v>0</v>
      </c>
      <c r="G84" s="229">
        <f t="shared" ref="G84" si="58">SUM(C84:F84)</f>
        <v>0</v>
      </c>
      <c r="H84" s="70">
        <v>0</v>
      </c>
      <c r="I84" s="315"/>
      <c r="J84" s="89">
        <v>0</v>
      </c>
      <c r="K84" s="89">
        <f>ROUND(J84*K83,2)</f>
        <v>0</v>
      </c>
      <c r="L84" s="89">
        <f>ROUND(J84*L83,2)</f>
        <v>0</v>
      </c>
      <c r="M84" s="89">
        <f>ROUND(SUM(J84:L84)*M83,2)</f>
        <v>0</v>
      </c>
      <c r="N84" s="229">
        <f t="shared" ref="N84" si="59">SUM(J84:M84)</f>
        <v>0</v>
      </c>
      <c r="O84" s="70">
        <v>0</v>
      </c>
      <c r="P84" s="315"/>
      <c r="Q84" s="89">
        <v>0</v>
      </c>
      <c r="R84" s="89">
        <f>ROUND(Q84*R83,2)</f>
        <v>0</v>
      </c>
      <c r="S84" s="89">
        <f>ROUND(Q84*S83,2)</f>
        <v>0</v>
      </c>
      <c r="T84" s="89">
        <f>ROUND(SUM(Q84:S84)*T83,2)</f>
        <v>0</v>
      </c>
      <c r="U84" s="229">
        <f t="shared" ref="U84" si="60">SUM(Q84:T84)</f>
        <v>0</v>
      </c>
      <c r="V84" s="70">
        <v>0</v>
      </c>
      <c r="W84" s="315"/>
      <c r="X84" s="317"/>
      <c r="Y84" s="217"/>
      <c r="Z84" s="299"/>
      <c r="AA84" s="318"/>
      <c r="AB84" s="318"/>
      <c r="AC84" s="318"/>
      <c r="AD84" s="318"/>
      <c r="AE84" s="318"/>
      <c r="AF84" s="318"/>
      <c r="AG84" s="318"/>
      <c r="AH84" s="318"/>
      <c r="AI84" s="318"/>
      <c r="AJ84" s="318"/>
      <c r="AK84" s="301"/>
      <c r="AM84" s="317"/>
    </row>
    <row r="85" spans="1:39" ht="13" customHeight="1" x14ac:dyDescent="0.2">
      <c r="A85" s="299" t="s">
        <v>114</v>
      </c>
      <c r="B85" s="300" t="s">
        <v>98</v>
      </c>
      <c r="C85" s="300"/>
      <c r="D85" s="300"/>
      <c r="E85" s="300"/>
      <c r="F85" s="300"/>
      <c r="G85" s="300"/>
      <c r="H85" s="300"/>
      <c r="I85" s="300"/>
      <c r="J85" s="300"/>
      <c r="K85" s="300"/>
      <c r="L85" s="300"/>
      <c r="M85" s="300"/>
      <c r="N85" s="300"/>
      <c r="O85" s="300"/>
      <c r="P85" s="300"/>
      <c r="Q85" s="300"/>
      <c r="R85" s="300"/>
      <c r="S85" s="300"/>
      <c r="T85" s="300"/>
      <c r="U85" s="300"/>
      <c r="V85" s="300"/>
      <c r="W85" s="300"/>
      <c r="X85" s="300"/>
      <c r="Y85" s="218"/>
      <c r="Z85" s="299" t="str">
        <f>$A85</f>
        <v>2.1.2</v>
      </c>
      <c r="AA85" s="300" t="str">
        <f>$B$16</f>
        <v>Description</v>
      </c>
      <c r="AB85" s="300"/>
      <c r="AC85" s="300"/>
      <c r="AD85" s="300"/>
      <c r="AE85" s="300"/>
      <c r="AF85" s="300"/>
      <c r="AG85" s="300"/>
      <c r="AH85" s="300"/>
      <c r="AI85" s="300"/>
      <c r="AJ85" s="300"/>
      <c r="AK85" s="300"/>
      <c r="AM85" s="314" t="str">
        <f>$Z85</f>
        <v>2.1.2</v>
      </c>
    </row>
    <row r="86" spans="1:39" ht="12.75" customHeight="1" x14ac:dyDescent="0.2">
      <c r="A86" s="299"/>
      <c r="B86" s="225" t="s">
        <v>100</v>
      </c>
      <c r="C86" s="226"/>
      <c r="D86" s="226">
        <v>0</v>
      </c>
      <c r="E86" s="226">
        <v>0</v>
      </c>
      <c r="F86" s="226">
        <v>0</v>
      </c>
      <c r="G86" s="301"/>
      <c r="H86" s="301"/>
      <c r="I86" s="315">
        <f>(G87*H87)+(G89*H89)+(G91*H91)</f>
        <v>0</v>
      </c>
      <c r="J86" s="227" t="s">
        <v>100</v>
      </c>
      <c r="K86" s="226">
        <v>0</v>
      </c>
      <c r="L86" s="226">
        <v>0</v>
      </c>
      <c r="M86" s="226">
        <v>0</v>
      </c>
      <c r="N86" s="316"/>
      <c r="O86" s="316"/>
      <c r="P86" s="315">
        <f>(N87*O87)+(N89*O89)+(N91*O91)</f>
        <v>0</v>
      </c>
      <c r="Q86" s="227" t="s">
        <v>100</v>
      </c>
      <c r="R86" s="226">
        <v>0</v>
      </c>
      <c r="S86" s="226">
        <v>0</v>
      </c>
      <c r="T86" s="226">
        <v>0</v>
      </c>
      <c r="U86" s="316"/>
      <c r="V86" s="316"/>
      <c r="W86" s="315">
        <f>(U87*V87)+(U89*V89)+(U91*V91)</f>
        <v>0</v>
      </c>
      <c r="X86" s="317">
        <f>I86+P86+W86</f>
        <v>0</v>
      </c>
      <c r="Y86" s="50"/>
      <c r="Z86" s="299"/>
      <c r="AA86" s="300"/>
      <c r="AB86" s="300"/>
      <c r="AC86" s="300"/>
      <c r="AD86" s="300"/>
      <c r="AE86" s="300"/>
      <c r="AF86" s="300"/>
      <c r="AG86" s="300"/>
      <c r="AH86" s="300"/>
      <c r="AI86" s="300"/>
      <c r="AJ86" s="300"/>
      <c r="AK86" s="300"/>
      <c r="AM86" s="314"/>
    </row>
    <row r="87" spans="1:39" ht="12.75" customHeight="1" x14ac:dyDescent="0.25">
      <c r="A87" s="299"/>
      <c r="B87" s="72" t="s">
        <v>101</v>
      </c>
      <c r="C87" s="89">
        <v>0</v>
      </c>
      <c r="D87" s="89">
        <f>ROUND(C87*D86,2)</f>
        <v>0</v>
      </c>
      <c r="E87" s="89">
        <f>ROUND(C87*E86,2)</f>
        <v>0</v>
      </c>
      <c r="F87" s="89">
        <f>ROUND(SUM(C87:E87)*F86,2)</f>
        <v>0</v>
      </c>
      <c r="G87" s="229">
        <f>SUM(C87:F87)</f>
        <v>0</v>
      </c>
      <c r="H87" s="70">
        <v>0</v>
      </c>
      <c r="I87" s="315"/>
      <c r="J87" s="89">
        <v>0</v>
      </c>
      <c r="K87" s="89">
        <f>ROUND(J87*K86,2)</f>
        <v>0</v>
      </c>
      <c r="L87" s="89">
        <f>ROUND(J87*L86,2)</f>
        <v>0</v>
      </c>
      <c r="M87" s="89">
        <f>ROUND(SUM(J87:L87)*M86,2)</f>
        <v>0</v>
      </c>
      <c r="N87" s="229">
        <f>SUM(J87:M87)</f>
        <v>0</v>
      </c>
      <c r="O87" s="70">
        <v>0</v>
      </c>
      <c r="P87" s="315"/>
      <c r="Q87" s="89">
        <v>0</v>
      </c>
      <c r="R87" s="89">
        <f>ROUND(Q87*R86,2)</f>
        <v>0</v>
      </c>
      <c r="S87" s="89">
        <f>ROUND(Q87*S86,2)</f>
        <v>0</v>
      </c>
      <c r="T87" s="89">
        <f>ROUND(SUM(Q87:S87)*T86,2)</f>
        <v>0</v>
      </c>
      <c r="U87" s="229">
        <f t="shared" ref="U87" si="61">SUM(Q87:T87)</f>
        <v>0</v>
      </c>
      <c r="V87" s="70">
        <v>0</v>
      </c>
      <c r="W87" s="315"/>
      <c r="X87" s="317"/>
      <c r="Y87" s="217"/>
      <c r="Z87" s="299"/>
      <c r="AA87" s="318">
        <v>0</v>
      </c>
      <c r="AB87" s="318">
        <v>0</v>
      </c>
      <c r="AC87" s="318">
        <v>0</v>
      </c>
      <c r="AD87" s="318">
        <v>0</v>
      </c>
      <c r="AE87" s="318">
        <f>SUM(AA87:AD91)</f>
        <v>0</v>
      </c>
      <c r="AF87" s="318">
        <v>0</v>
      </c>
      <c r="AG87" s="318">
        <v>0</v>
      </c>
      <c r="AH87" s="318">
        <v>0</v>
      </c>
      <c r="AI87" s="318">
        <f>SUM(AF87:AH91)</f>
        <v>0</v>
      </c>
      <c r="AJ87" s="318">
        <v>0</v>
      </c>
      <c r="AK87" s="301">
        <f>AE87+AI87+AJ87</f>
        <v>0</v>
      </c>
      <c r="AM87" s="317">
        <f>X86+AK87</f>
        <v>0</v>
      </c>
    </row>
    <row r="88" spans="1:39" ht="12.75" customHeight="1" x14ac:dyDescent="0.2">
      <c r="A88" s="299"/>
      <c r="B88" s="225" t="s">
        <v>100</v>
      </c>
      <c r="C88" s="226"/>
      <c r="D88" s="226">
        <v>0</v>
      </c>
      <c r="E88" s="226">
        <v>0</v>
      </c>
      <c r="F88" s="226">
        <v>0</v>
      </c>
      <c r="G88" s="301"/>
      <c r="H88" s="301"/>
      <c r="I88" s="315"/>
      <c r="J88" s="227" t="s">
        <v>100</v>
      </c>
      <c r="K88" s="226">
        <v>0</v>
      </c>
      <c r="L88" s="226">
        <v>0</v>
      </c>
      <c r="M88" s="226">
        <v>0</v>
      </c>
      <c r="N88" s="301"/>
      <c r="O88" s="301"/>
      <c r="P88" s="315"/>
      <c r="Q88" s="227" t="s">
        <v>100</v>
      </c>
      <c r="R88" s="226">
        <v>0</v>
      </c>
      <c r="S88" s="226">
        <v>0</v>
      </c>
      <c r="T88" s="226">
        <v>0</v>
      </c>
      <c r="U88" s="301"/>
      <c r="V88" s="301"/>
      <c r="W88" s="315"/>
      <c r="X88" s="317"/>
      <c r="Y88" s="217"/>
      <c r="Z88" s="299"/>
      <c r="AA88" s="318"/>
      <c r="AB88" s="318"/>
      <c r="AC88" s="318"/>
      <c r="AD88" s="318"/>
      <c r="AE88" s="318"/>
      <c r="AF88" s="318"/>
      <c r="AG88" s="318"/>
      <c r="AH88" s="318"/>
      <c r="AI88" s="318"/>
      <c r="AJ88" s="318"/>
      <c r="AK88" s="301"/>
      <c r="AM88" s="317"/>
    </row>
    <row r="89" spans="1:39" ht="12.75" customHeight="1" x14ac:dyDescent="0.25">
      <c r="A89" s="299"/>
      <c r="B89" s="72" t="s">
        <v>102</v>
      </c>
      <c r="C89" s="89">
        <v>0</v>
      </c>
      <c r="D89" s="89">
        <f>ROUND(C89*D88,2)</f>
        <v>0</v>
      </c>
      <c r="E89" s="89">
        <f>ROUND(C89*E88,2)</f>
        <v>0</v>
      </c>
      <c r="F89" s="89">
        <f>ROUND(SUM(C89:E89)*F88,2)</f>
        <v>0</v>
      </c>
      <c r="G89" s="229">
        <f t="shared" ref="G89" si="62">SUM(C89:F89)</f>
        <v>0</v>
      </c>
      <c r="H89" s="70">
        <v>0</v>
      </c>
      <c r="I89" s="315"/>
      <c r="J89" s="89">
        <v>0</v>
      </c>
      <c r="K89" s="89">
        <f>ROUND(J89*K88,2)</f>
        <v>0</v>
      </c>
      <c r="L89" s="89">
        <f>ROUND(J89*L88,2)</f>
        <v>0</v>
      </c>
      <c r="M89" s="89">
        <f>ROUND(SUM(J89:L89)*M88,2)</f>
        <v>0</v>
      </c>
      <c r="N89" s="229">
        <f t="shared" ref="N89" si="63">SUM(J89:M89)</f>
        <v>0</v>
      </c>
      <c r="O89" s="70">
        <v>0</v>
      </c>
      <c r="P89" s="315"/>
      <c r="Q89" s="89">
        <v>0</v>
      </c>
      <c r="R89" s="89">
        <f>ROUND(Q89*R88,2)</f>
        <v>0</v>
      </c>
      <c r="S89" s="89">
        <f>ROUND(Q89*S88,2)</f>
        <v>0</v>
      </c>
      <c r="T89" s="89">
        <f>ROUND(SUM(Q89:S89)*T88,2)</f>
        <v>0</v>
      </c>
      <c r="U89" s="229">
        <f t="shared" ref="U89" si="64">SUM(Q89:T89)</f>
        <v>0</v>
      </c>
      <c r="V89" s="70">
        <v>0</v>
      </c>
      <c r="W89" s="315"/>
      <c r="X89" s="317"/>
      <c r="Y89" s="217"/>
      <c r="Z89" s="299"/>
      <c r="AA89" s="318"/>
      <c r="AB89" s="318"/>
      <c r="AC89" s="318"/>
      <c r="AD89" s="318"/>
      <c r="AE89" s="318"/>
      <c r="AF89" s="318"/>
      <c r="AG89" s="318"/>
      <c r="AH89" s="318"/>
      <c r="AI89" s="318"/>
      <c r="AJ89" s="318"/>
      <c r="AK89" s="301"/>
      <c r="AM89" s="317"/>
    </row>
    <row r="90" spans="1:39" ht="12.75" customHeight="1" x14ac:dyDescent="0.2">
      <c r="A90" s="299"/>
      <c r="B90" s="225" t="s">
        <v>100</v>
      </c>
      <c r="C90" s="226"/>
      <c r="D90" s="226">
        <v>0</v>
      </c>
      <c r="E90" s="226">
        <v>0</v>
      </c>
      <c r="F90" s="226">
        <v>0</v>
      </c>
      <c r="G90" s="301"/>
      <c r="H90" s="301"/>
      <c r="I90" s="315"/>
      <c r="J90" s="227" t="s">
        <v>100</v>
      </c>
      <c r="K90" s="226">
        <v>0</v>
      </c>
      <c r="L90" s="226">
        <v>0</v>
      </c>
      <c r="M90" s="226">
        <v>0</v>
      </c>
      <c r="N90" s="301"/>
      <c r="O90" s="301"/>
      <c r="P90" s="315"/>
      <c r="Q90" s="227" t="s">
        <v>100</v>
      </c>
      <c r="R90" s="226">
        <v>0</v>
      </c>
      <c r="S90" s="226">
        <v>0</v>
      </c>
      <c r="T90" s="226">
        <v>0</v>
      </c>
      <c r="U90" s="301"/>
      <c r="V90" s="301"/>
      <c r="W90" s="315"/>
      <c r="X90" s="317"/>
      <c r="Y90" s="217"/>
      <c r="Z90" s="299"/>
      <c r="AA90" s="318"/>
      <c r="AB90" s="318"/>
      <c r="AC90" s="318"/>
      <c r="AD90" s="318"/>
      <c r="AE90" s="318"/>
      <c r="AF90" s="318"/>
      <c r="AG90" s="318"/>
      <c r="AH90" s="318"/>
      <c r="AI90" s="318"/>
      <c r="AJ90" s="318"/>
      <c r="AK90" s="301"/>
      <c r="AM90" s="317"/>
    </row>
    <row r="91" spans="1:39" ht="13" customHeight="1" x14ac:dyDescent="0.25">
      <c r="A91" s="299"/>
      <c r="B91" s="72" t="s">
        <v>103</v>
      </c>
      <c r="C91" s="89">
        <v>0</v>
      </c>
      <c r="D91" s="89">
        <f>ROUND(C91*D90,2)</f>
        <v>0</v>
      </c>
      <c r="E91" s="89">
        <f>ROUND(C91*E90,2)</f>
        <v>0</v>
      </c>
      <c r="F91" s="89">
        <f>ROUND(SUM(C91:E91)*F90,2)</f>
        <v>0</v>
      </c>
      <c r="G91" s="229">
        <f t="shared" ref="G91" si="65">SUM(C91:F91)</f>
        <v>0</v>
      </c>
      <c r="H91" s="70">
        <v>0</v>
      </c>
      <c r="I91" s="315"/>
      <c r="J91" s="89">
        <v>0</v>
      </c>
      <c r="K91" s="89">
        <f>ROUND(J91*K90,2)</f>
        <v>0</v>
      </c>
      <c r="L91" s="89">
        <f>ROUND(J91*L90,2)</f>
        <v>0</v>
      </c>
      <c r="M91" s="89">
        <f>ROUND(SUM(J91:L91)*M90,2)</f>
        <v>0</v>
      </c>
      <c r="N91" s="229">
        <f t="shared" ref="N91" si="66">SUM(J91:M91)</f>
        <v>0</v>
      </c>
      <c r="O91" s="70">
        <v>0</v>
      </c>
      <c r="P91" s="315"/>
      <c r="Q91" s="89">
        <v>0</v>
      </c>
      <c r="R91" s="89">
        <f>ROUND(Q91*R90,2)</f>
        <v>0</v>
      </c>
      <c r="S91" s="89">
        <f>ROUND(Q91*S90,2)</f>
        <v>0</v>
      </c>
      <c r="T91" s="89">
        <f>ROUND(SUM(Q91:S91)*T90,2)</f>
        <v>0</v>
      </c>
      <c r="U91" s="229">
        <f t="shared" ref="U91" si="67">SUM(Q91:T91)</f>
        <v>0</v>
      </c>
      <c r="V91" s="70">
        <v>0</v>
      </c>
      <c r="W91" s="315"/>
      <c r="X91" s="317"/>
      <c r="Y91" s="217"/>
      <c r="Z91" s="299"/>
      <c r="AA91" s="318"/>
      <c r="AB91" s="318"/>
      <c r="AC91" s="318"/>
      <c r="AD91" s="318"/>
      <c r="AE91" s="318"/>
      <c r="AF91" s="318"/>
      <c r="AG91" s="318"/>
      <c r="AH91" s="318"/>
      <c r="AI91" s="318"/>
      <c r="AJ91" s="318"/>
      <c r="AK91" s="301"/>
      <c r="AM91" s="317"/>
    </row>
    <row r="92" spans="1:39" ht="13" customHeight="1" x14ac:dyDescent="0.2">
      <c r="A92" s="299" t="s">
        <v>115</v>
      </c>
      <c r="B92" s="300" t="s">
        <v>98</v>
      </c>
      <c r="C92" s="300"/>
      <c r="D92" s="300"/>
      <c r="E92" s="300"/>
      <c r="F92" s="300"/>
      <c r="G92" s="300"/>
      <c r="H92" s="300"/>
      <c r="I92" s="300"/>
      <c r="J92" s="300"/>
      <c r="K92" s="300"/>
      <c r="L92" s="300"/>
      <c r="M92" s="300"/>
      <c r="N92" s="300"/>
      <c r="O92" s="300"/>
      <c r="P92" s="300"/>
      <c r="Q92" s="300"/>
      <c r="R92" s="300"/>
      <c r="S92" s="300"/>
      <c r="T92" s="300"/>
      <c r="U92" s="300"/>
      <c r="V92" s="300"/>
      <c r="W92" s="300"/>
      <c r="X92" s="300"/>
      <c r="Y92" s="218"/>
      <c r="Z92" s="299" t="str">
        <f>$A92</f>
        <v>2.1.3</v>
      </c>
      <c r="AA92" s="300" t="str">
        <f>$B$9</f>
        <v>Description</v>
      </c>
      <c r="AB92" s="300"/>
      <c r="AC92" s="300"/>
      <c r="AD92" s="300"/>
      <c r="AE92" s="300"/>
      <c r="AF92" s="300"/>
      <c r="AG92" s="300"/>
      <c r="AH92" s="300"/>
      <c r="AI92" s="300"/>
      <c r="AJ92" s="300"/>
      <c r="AK92" s="300"/>
      <c r="AM92" s="314" t="str">
        <f>$Z92</f>
        <v>2.1.3</v>
      </c>
    </row>
    <row r="93" spans="1:39" ht="13" customHeight="1" x14ac:dyDescent="0.2">
      <c r="A93" s="299"/>
      <c r="B93" s="225" t="s">
        <v>100</v>
      </c>
      <c r="C93" s="226"/>
      <c r="D93" s="226">
        <v>0</v>
      </c>
      <c r="E93" s="226">
        <v>0</v>
      </c>
      <c r="F93" s="226">
        <v>0</v>
      </c>
      <c r="G93" s="301"/>
      <c r="H93" s="301"/>
      <c r="I93" s="315">
        <f>(G94*H94)+(G96*H96)+(G98*H98)</f>
        <v>0</v>
      </c>
      <c r="J93" s="227" t="s">
        <v>100</v>
      </c>
      <c r="K93" s="226">
        <v>0</v>
      </c>
      <c r="L93" s="226">
        <v>0</v>
      </c>
      <c r="M93" s="226">
        <v>0</v>
      </c>
      <c r="N93" s="316"/>
      <c r="O93" s="316"/>
      <c r="P93" s="315">
        <f>(N94*O94)+(N96*O96)+(N98*O98)</f>
        <v>0</v>
      </c>
      <c r="Q93" s="227" t="s">
        <v>100</v>
      </c>
      <c r="R93" s="230">
        <v>0</v>
      </c>
      <c r="S93" s="230">
        <v>0</v>
      </c>
      <c r="T93" s="230">
        <v>0</v>
      </c>
      <c r="U93" s="316"/>
      <c r="V93" s="316"/>
      <c r="W93" s="315">
        <f>(U94*V94)+(U96*V96)+(U98*V98)</f>
        <v>0</v>
      </c>
      <c r="X93" s="317">
        <f>I93+P93+W93</f>
        <v>0</v>
      </c>
      <c r="Y93" s="50"/>
      <c r="Z93" s="299"/>
      <c r="AA93" s="300"/>
      <c r="AB93" s="300"/>
      <c r="AC93" s="300"/>
      <c r="AD93" s="300"/>
      <c r="AE93" s="300"/>
      <c r="AF93" s="300"/>
      <c r="AG93" s="300"/>
      <c r="AH93" s="300"/>
      <c r="AI93" s="300"/>
      <c r="AJ93" s="300"/>
      <c r="AK93" s="300"/>
      <c r="AM93" s="314"/>
    </row>
    <row r="94" spans="1:39" ht="13" customHeight="1" x14ac:dyDescent="0.25">
      <c r="A94" s="299"/>
      <c r="B94" s="72" t="s">
        <v>101</v>
      </c>
      <c r="C94" s="89">
        <v>0</v>
      </c>
      <c r="D94" s="89">
        <f>ROUND(C94*D93,2)</f>
        <v>0</v>
      </c>
      <c r="E94" s="89">
        <f>ROUND(C94*E93,2)</f>
        <v>0</v>
      </c>
      <c r="F94" s="89">
        <f>ROUND(SUM(C94:E94)*F93,2)</f>
        <v>0</v>
      </c>
      <c r="G94" s="229">
        <f>SUM(C94:F94)</f>
        <v>0</v>
      </c>
      <c r="H94" s="70">
        <v>0</v>
      </c>
      <c r="I94" s="315"/>
      <c r="J94" s="89">
        <v>0</v>
      </c>
      <c r="K94" s="89">
        <f>ROUND(J94*K93,2)</f>
        <v>0</v>
      </c>
      <c r="L94" s="89">
        <f>ROUND(J94*L93,2)</f>
        <v>0</v>
      </c>
      <c r="M94" s="89">
        <f>ROUND(SUM(J94:L94)*M93,2)</f>
        <v>0</v>
      </c>
      <c r="N94" s="229">
        <f>SUM(J94:M94)</f>
        <v>0</v>
      </c>
      <c r="O94" s="70">
        <v>0</v>
      </c>
      <c r="P94" s="315"/>
      <c r="Q94" s="89">
        <v>0</v>
      </c>
      <c r="R94" s="89">
        <f>ROUND(Q94*R93,2)</f>
        <v>0</v>
      </c>
      <c r="S94" s="89">
        <f>ROUND(Q94*S93,2)</f>
        <v>0</v>
      </c>
      <c r="T94" s="89">
        <f>ROUND(SUM(Q94:S94)*T93,2)</f>
        <v>0</v>
      </c>
      <c r="U94" s="229">
        <f t="shared" ref="U94" si="68">SUM(Q94:T94)</f>
        <v>0</v>
      </c>
      <c r="V94" s="70">
        <v>0</v>
      </c>
      <c r="W94" s="315"/>
      <c r="X94" s="317"/>
      <c r="Y94" s="217"/>
      <c r="Z94" s="299"/>
      <c r="AA94" s="318">
        <v>0</v>
      </c>
      <c r="AB94" s="318">
        <v>0</v>
      </c>
      <c r="AC94" s="318">
        <v>0</v>
      </c>
      <c r="AD94" s="318">
        <v>0</v>
      </c>
      <c r="AE94" s="318">
        <f>SUM(AA94:AD98)</f>
        <v>0</v>
      </c>
      <c r="AF94" s="318">
        <v>0</v>
      </c>
      <c r="AG94" s="318">
        <v>0</v>
      </c>
      <c r="AH94" s="318">
        <v>0</v>
      </c>
      <c r="AI94" s="318">
        <f>SUM(AF94:AH98)</f>
        <v>0</v>
      </c>
      <c r="AJ94" s="318">
        <v>0</v>
      </c>
      <c r="AK94" s="301">
        <f>AE94+AI94+AJ94</f>
        <v>0</v>
      </c>
      <c r="AM94" s="317">
        <f>X93+AK94</f>
        <v>0</v>
      </c>
    </row>
    <row r="95" spans="1:39" ht="13" customHeight="1" x14ac:dyDescent="0.2">
      <c r="A95" s="299"/>
      <c r="B95" s="225" t="s">
        <v>100</v>
      </c>
      <c r="C95" s="226"/>
      <c r="D95" s="226">
        <v>0</v>
      </c>
      <c r="E95" s="226">
        <v>0</v>
      </c>
      <c r="F95" s="226">
        <v>0</v>
      </c>
      <c r="G95" s="301"/>
      <c r="H95" s="301"/>
      <c r="I95" s="315"/>
      <c r="J95" s="227" t="s">
        <v>100</v>
      </c>
      <c r="K95" s="226">
        <v>0</v>
      </c>
      <c r="L95" s="226">
        <v>0</v>
      </c>
      <c r="M95" s="226">
        <v>0</v>
      </c>
      <c r="N95" s="301"/>
      <c r="O95" s="301"/>
      <c r="P95" s="315"/>
      <c r="Q95" s="227" t="s">
        <v>100</v>
      </c>
      <c r="R95" s="226">
        <v>0</v>
      </c>
      <c r="S95" s="226">
        <v>0</v>
      </c>
      <c r="T95" s="226">
        <v>0</v>
      </c>
      <c r="U95" s="301"/>
      <c r="V95" s="301"/>
      <c r="W95" s="315"/>
      <c r="X95" s="317"/>
      <c r="Y95" s="217"/>
      <c r="Z95" s="299"/>
      <c r="AA95" s="318"/>
      <c r="AB95" s="318"/>
      <c r="AC95" s="318"/>
      <c r="AD95" s="318"/>
      <c r="AE95" s="318"/>
      <c r="AF95" s="318"/>
      <c r="AG95" s="318"/>
      <c r="AH95" s="318"/>
      <c r="AI95" s="318"/>
      <c r="AJ95" s="318"/>
      <c r="AK95" s="301"/>
      <c r="AM95" s="317"/>
    </row>
    <row r="96" spans="1:39" ht="13" customHeight="1" x14ac:dyDescent="0.25">
      <c r="A96" s="299"/>
      <c r="B96" s="72" t="s">
        <v>102</v>
      </c>
      <c r="C96" s="89">
        <v>0</v>
      </c>
      <c r="D96" s="89">
        <f>ROUND(C96*D95,2)</f>
        <v>0</v>
      </c>
      <c r="E96" s="89">
        <f>ROUND(C96*E95,2)</f>
        <v>0</v>
      </c>
      <c r="F96" s="89">
        <f>ROUND(SUM(C96:E96)*F95,2)</f>
        <v>0</v>
      </c>
      <c r="G96" s="229">
        <f t="shared" ref="G96" si="69">SUM(C96:F96)</f>
        <v>0</v>
      </c>
      <c r="H96" s="70">
        <v>0</v>
      </c>
      <c r="I96" s="315"/>
      <c r="J96" s="89">
        <v>0</v>
      </c>
      <c r="K96" s="89">
        <f>ROUND(J96*K95,2)</f>
        <v>0</v>
      </c>
      <c r="L96" s="89">
        <f>ROUND(J96*L95,2)</f>
        <v>0</v>
      </c>
      <c r="M96" s="89">
        <f>ROUND(SUM(J96:L96)*M95,2)</f>
        <v>0</v>
      </c>
      <c r="N96" s="229">
        <f t="shared" ref="N96" si="70">SUM(J96:M96)</f>
        <v>0</v>
      </c>
      <c r="O96" s="70">
        <v>0</v>
      </c>
      <c r="P96" s="315"/>
      <c r="Q96" s="89">
        <v>0</v>
      </c>
      <c r="R96" s="89">
        <f>ROUND(Q96*R95,2)</f>
        <v>0</v>
      </c>
      <c r="S96" s="89">
        <f>ROUND(Q96*S95,2)</f>
        <v>0</v>
      </c>
      <c r="T96" s="89">
        <f>ROUND(SUM(Q96:S96)*T95,2)</f>
        <v>0</v>
      </c>
      <c r="U96" s="229">
        <f t="shared" ref="U96" si="71">SUM(Q96:T96)</f>
        <v>0</v>
      </c>
      <c r="V96" s="70">
        <v>0</v>
      </c>
      <c r="W96" s="315"/>
      <c r="X96" s="317"/>
      <c r="Y96" s="217"/>
      <c r="Z96" s="299"/>
      <c r="AA96" s="318"/>
      <c r="AB96" s="318"/>
      <c r="AC96" s="318"/>
      <c r="AD96" s="318"/>
      <c r="AE96" s="318"/>
      <c r="AF96" s="318"/>
      <c r="AG96" s="318"/>
      <c r="AH96" s="318"/>
      <c r="AI96" s="318"/>
      <c r="AJ96" s="318"/>
      <c r="AK96" s="301"/>
      <c r="AM96" s="317"/>
    </row>
    <row r="97" spans="1:39" ht="13" customHeight="1" x14ac:dyDescent="0.2">
      <c r="A97" s="299"/>
      <c r="B97" s="225" t="s">
        <v>100</v>
      </c>
      <c r="C97" s="226"/>
      <c r="D97" s="226">
        <v>0</v>
      </c>
      <c r="E97" s="226">
        <v>0</v>
      </c>
      <c r="F97" s="226">
        <v>0</v>
      </c>
      <c r="G97" s="301"/>
      <c r="H97" s="301"/>
      <c r="I97" s="315"/>
      <c r="J97" s="227" t="s">
        <v>100</v>
      </c>
      <c r="K97" s="226">
        <v>0</v>
      </c>
      <c r="L97" s="226">
        <v>0</v>
      </c>
      <c r="M97" s="226">
        <v>0</v>
      </c>
      <c r="N97" s="301"/>
      <c r="O97" s="301"/>
      <c r="P97" s="315"/>
      <c r="Q97" s="227" t="s">
        <v>100</v>
      </c>
      <c r="R97" s="226">
        <v>0</v>
      </c>
      <c r="S97" s="226">
        <v>0</v>
      </c>
      <c r="T97" s="226">
        <v>0</v>
      </c>
      <c r="U97" s="301"/>
      <c r="V97" s="301"/>
      <c r="W97" s="315"/>
      <c r="X97" s="317"/>
      <c r="Y97" s="217"/>
      <c r="Z97" s="299"/>
      <c r="AA97" s="318"/>
      <c r="AB97" s="318"/>
      <c r="AC97" s="318"/>
      <c r="AD97" s="318"/>
      <c r="AE97" s="318"/>
      <c r="AF97" s="318"/>
      <c r="AG97" s="318"/>
      <c r="AH97" s="318"/>
      <c r="AI97" s="318"/>
      <c r="AJ97" s="318"/>
      <c r="AK97" s="301"/>
      <c r="AM97" s="317"/>
    </row>
    <row r="98" spans="1:39" ht="13" customHeight="1" x14ac:dyDescent="0.25">
      <c r="A98" s="299"/>
      <c r="B98" s="72" t="s">
        <v>103</v>
      </c>
      <c r="C98" s="89">
        <v>0</v>
      </c>
      <c r="D98" s="89">
        <f>ROUND(C98*D97,2)</f>
        <v>0</v>
      </c>
      <c r="E98" s="89">
        <f>ROUND(C98*E97,2)</f>
        <v>0</v>
      </c>
      <c r="F98" s="89">
        <f>ROUND(SUM(C98:E98)*F97,2)</f>
        <v>0</v>
      </c>
      <c r="G98" s="229">
        <f t="shared" ref="G98" si="72">SUM(C98:F98)</f>
        <v>0</v>
      </c>
      <c r="H98" s="70">
        <v>0</v>
      </c>
      <c r="I98" s="315"/>
      <c r="J98" s="89">
        <v>0</v>
      </c>
      <c r="K98" s="89">
        <f>ROUND(J98*K97,2)</f>
        <v>0</v>
      </c>
      <c r="L98" s="89">
        <f>ROUND(J98*L97,2)</f>
        <v>0</v>
      </c>
      <c r="M98" s="89">
        <f>ROUND(SUM(J98:L98)*M97,2)</f>
        <v>0</v>
      </c>
      <c r="N98" s="229">
        <f t="shared" ref="N98" si="73">SUM(J98:M98)</f>
        <v>0</v>
      </c>
      <c r="O98" s="70">
        <v>0</v>
      </c>
      <c r="P98" s="315"/>
      <c r="Q98" s="89">
        <v>0</v>
      </c>
      <c r="R98" s="89">
        <f>ROUND(Q98*R97,2)</f>
        <v>0</v>
      </c>
      <c r="S98" s="89">
        <f>ROUND(Q98*S97,2)</f>
        <v>0</v>
      </c>
      <c r="T98" s="89">
        <f>ROUND(SUM(Q98:S98)*T97,2)</f>
        <v>0</v>
      </c>
      <c r="U98" s="229">
        <f t="shared" ref="U98" si="74">SUM(Q98:T98)</f>
        <v>0</v>
      </c>
      <c r="V98" s="70">
        <v>0</v>
      </c>
      <c r="W98" s="315"/>
      <c r="X98" s="317"/>
      <c r="Y98" s="217"/>
      <c r="Z98" s="299"/>
      <c r="AA98" s="318"/>
      <c r="AB98" s="318"/>
      <c r="AC98" s="318"/>
      <c r="AD98" s="318"/>
      <c r="AE98" s="318"/>
      <c r="AF98" s="318"/>
      <c r="AG98" s="318"/>
      <c r="AH98" s="318"/>
      <c r="AI98" s="318"/>
      <c r="AJ98" s="318"/>
      <c r="AK98" s="301"/>
      <c r="AM98" s="317"/>
    </row>
    <row r="99" spans="1:39" ht="22.5" customHeight="1" x14ac:dyDescent="0.2">
      <c r="A99" s="78">
        <v>2.2000000000000002</v>
      </c>
      <c r="B99" s="319" t="s">
        <v>98</v>
      </c>
      <c r="C99" s="319"/>
      <c r="D99" s="319"/>
      <c r="E99" s="319"/>
      <c r="F99" s="319"/>
      <c r="G99" s="319"/>
      <c r="H99" s="319"/>
      <c r="I99" s="319"/>
      <c r="J99" s="319"/>
      <c r="K99" s="319"/>
      <c r="L99" s="319"/>
      <c r="M99" s="319"/>
      <c r="N99" s="319"/>
      <c r="O99" s="319"/>
      <c r="P99" s="319"/>
      <c r="Q99" s="319"/>
      <c r="R99" s="319"/>
      <c r="S99" s="319"/>
      <c r="T99" s="319"/>
      <c r="U99" s="319"/>
      <c r="V99" s="319"/>
      <c r="W99" s="319"/>
      <c r="X99" s="319"/>
      <c r="Y99" s="218"/>
      <c r="Z99" s="78">
        <f>$A99</f>
        <v>2.2000000000000002</v>
      </c>
      <c r="AA99" s="319" t="str">
        <f>$B$30</f>
        <v>Description</v>
      </c>
      <c r="AB99" s="319"/>
      <c r="AC99" s="319"/>
      <c r="AD99" s="319"/>
      <c r="AE99" s="319"/>
      <c r="AF99" s="319"/>
      <c r="AG99" s="319"/>
      <c r="AH99" s="319"/>
      <c r="AI99" s="319"/>
      <c r="AJ99" s="319"/>
      <c r="AK99" s="319"/>
      <c r="AM99" s="78">
        <f>$Z99</f>
        <v>2.2000000000000002</v>
      </c>
    </row>
    <row r="100" spans="1:39" ht="13" customHeight="1" x14ac:dyDescent="0.2">
      <c r="A100" s="299" t="s">
        <v>116</v>
      </c>
      <c r="B100" s="300" t="s">
        <v>98</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77"/>
      <c r="Z100" s="299" t="str">
        <f>$A100</f>
        <v>2.2.1</v>
      </c>
      <c r="AA100" s="300" t="str">
        <f>$B$9</f>
        <v>Description</v>
      </c>
      <c r="AB100" s="300"/>
      <c r="AC100" s="300"/>
      <c r="AD100" s="300"/>
      <c r="AE100" s="300"/>
      <c r="AF100" s="300"/>
      <c r="AG100" s="300"/>
      <c r="AH100" s="300"/>
      <c r="AI100" s="300"/>
      <c r="AJ100" s="300"/>
      <c r="AK100" s="300"/>
      <c r="AM100" s="314" t="str">
        <f>$Z100</f>
        <v>2.2.1</v>
      </c>
    </row>
    <row r="101" spans="1:39" ht="13" customHeight="1" x14ac:dyDescent="0.2">
      <c r="A101" s="299"/>
      <c r="B101" s="225" t="s">
        <v>100</v>
      </c>
      <c r="C101" s="226"/>
      <c r="D101" s="226">
        <v>0</v>
      </c>
      <c r="E101" s="226">
        <v>0</v>
      </c>
      <c r="F101" s="226">
        <v>0</v>
      </c>
      <c r="G101" s="301"/>
      <c r="H101" s="301"/>
      <c r="I101" s="315">
        <f>(G102*H102)+(G104*H104)+(G106*H106)</f>
        <v>0</v>
      </c>
      <c r="J101" s="227" t="s">
        <v>100</v>
      </c>
      <c r="K101" s="226">
        <v>0</v>
      </c>
      <c r="L101" s="226">
        <v>0</v>
      </c>
      <c r="M101" s="226">
        <v>0</v>
      </c>
      <c r="N101" s="316"/>
      <c r="O101" s="316"/>
      <c r="P101" s="315">
        <f>(N102*O102)+(N104*O104)+(N106*O106)</f>
        <v>0</v>
      </c>
      <c r="Q101" s="227" t="s">
        <v>100</v>
      </c>
      <c r="R101" s="226">
        <v>0</v>
      </c>
      <c r="S101" s="226">
        <v>0</v>
      </c>
      <c r="T101" s="226">
        <v>0</v>
      </c>
      <c r="U101" s="316"/>
      <c r="V101" s="316"/>
      <c r="W101" s="315">
        <f>(U102*V102)+(U104*V104)+(U106*V106)</f>
        <v>0</v>
      </c>
      <c r="X101" s="317">
        <f>I101+P101+W101</f>
        <v>0</v>
      </c>
      <c r="Y101" s="50"/>
      <c r="Z101" s="299"/>
      <c r="AA101" s="300"/>
      <c r="AB101" s="300"/>
      <c r="AC101" s="300"/>
      <c r="AD101" s="300"/>
      <c r="AE101" s="300"/>
      <c r="AF101" s="300"/>
      <c r="AG101" s="300"/>
      <c r="AH101" s="300"/>
      <c r="AI101" s="300"/>
      <c r="AJ101" s="300"/>
      <c r="AK101" s="300"/>
      <c r="AM101" s="314"/>
    </row>
    <row r="102" spans="1:39" ht="13" customHeight="1" x14ac:dyDescent="0.25">
      <c r="A102" s="299"/>
      <c r="B102" s="228" t="s">
        <v>101</v>
      </c>
      <c r="C102" s="89">
        <v>0</v>
      </c>
      <c r="D102" s="89">
        <f>ROUND(C102*D101,2)</f>
        <v>0</v>
      </c>
      <c r="E102" s="89">
        <f>ROUND(C102*E101,2)</f>
        <v>0</v>
      </c>
      <c r="F102" s="89">
        <f>ROUND(SUM(C102:E102)*F101,2)</f>
        <v>0</v>
      </c>
      <c r="G102" s="229">
        <f>SUM(C102:F102)</f>
        <v>0</v>
      </c>
      <c r="H102" s="70">
        <v>0</v>
      </c>
      <c r="I102" s="315"/>
      <c r="J102" s="89">
        <v>0</v>
      </c>
      <c r="K102" s="89">
        <f>ROUND(J102*K101,2)</f>
        <v>0</v>
      </c>
      <c r="L102" s="89">
        <f>ROUND(J102*L101,2)</f>
        <v>0</v>
      </c>
      <c r="M102" s="89">
        <f>ROUND(SUM(J102:L102)*M101,2)</f>
        <v>0</v>
      </c>
      <c r="N102" s="229">
        <f>SUM(J102:M102)</f>
        <v>0</v>
      </c>
      <c r="O102" s="70">
        <v>0</v>
      </c>
      <c r="P102" s="315"/>
      <c r="Q102" s="89">
        <v>0</v>
      </c>
      <c r="R102" s="89">
        <f>ROUND(Q102*R101,2)</f>
        <v>0</v>
      </c>
      <c r="S102" s="89">
        <f>ROUND(Q102*S101,2)</f>
        <v>0</v>
      </c>
      <c r="T102" s="89">
        <f>ROUND(SUM(Q102:S102)*T101,2)</f>
        <v>0</v>
      </c>
      <c r="U102" s="229">
        <f t="shared" ref="U102" si="75">SUM(Q102:T102)</f>
        <v>0</v>
      </c>
      <c r="V102" s="70">
        <v>0</v>
      </c>
      <c r="W102" s="315"/>
      <c r="X102" s="317"/>
      <c r="Y102" s="217"/>
      <c r="Z102" s="299"/>
      <c r="AA102" s="318">
        <v>0</v>
      </c>
      <c r="AB102" s="318">
        <v>0</v>
      </c>
      <c r="AC102" s="318">
        <v>0</v>
      </c>
      <c r="AD102" s="318">
        <v>0</v>
      </c>
      <c r="AE102" s="318">
        <f>SUM(AA102:AD106)</f>
        <v>0</v>
      </c>
      <c r="AF102" s="318">
        <v>0</v>
      </c>
      <c r="AG102" s="318">
        <v>0</v>
      </c>
      <c r="AH102" s="318">
        <v>0</v>
      </c>
      <c r="AI102" s="318">
        <f>SUM(AF102:AH106)</f>
        <v>0</v>
      </c>
      <c r="AJ102" s="318">
        <v>0</v>
      </c>
      <c r="AK102" s="301">
        <f>AE102+AI102+AJ102</f>
        <v>0</v>
      </c>
      <c r="AM102" s="317">
        <f>X101+AK102</f>
        <v>0</v>
      </c>
    </row>
    <row r="103" spans="1:39" ht="13" customHeight="1" x14ac:dyDescent="0.2">
      <c r="A103" s="299"/>
      <c r="B103" s="225" t="s">
        <v>100</v>
      </c>
      <c r="C103" s="226"/>
      <c r="D103" s="226">
        <v>0</v>
      </c>
      <c r="E103" s="226">
        <v>0</v>
      </c>
      <c r="F103" s="226">
        <v>0</v>
      </c>
      <c r="G103" s="301"/>
      <c r="H103" s="301"/>
      <c r="I103" s="315"/>
      <c r="J103" s="227" t="s">
        <v>100</v>
      </c>
      <c r="K103" s="226">
        <v>0</v>
      </c>
      <c r="L103" s="226">
        <v>0</v>
      </c>
      <c r="M103" s="226">
        <v>0</v>
      </c>
      <c r="N103" s="301"/>
      <c r="O103" s="301"/>
      <c r="P103" s="315"/>
      <c r="Q103" s="227" t="s">
        <v>100</v>
      </c>
      <c r="R103" s="226">
        <v>0</v>
      </c>
      <c r="S103" s="226">
        <v>0</v>
      </c>
      <c r="T103" s="226">
        <v>0</v>
      </c>
      <c r="U103" s="301"/>
      <c r="V103" s="301"/>
      <c r="W103" s="315"/>
      <c r="X103" s="317"/>
      <c r="Y103" s="217"/>
      <c r="Z103" s="299"/>
      <c r="AA103" s="318"/>
      <c r="AB103" s="318"/>
      <c r="AC103" s="318"/>
      <c r="AD103" s="318"/>
      <c r="AE103" s="318"/>
      <c r="AF103" s="318"/>
      <c r="AG103" s="318"/>
      <c r="AH103" s="318"/>
      <c r="AI103" s="318"/>
      <c r="AJ103" s="318"/>
      <c r="AK103" s="301"/>
      <c r="AM103" s="317"/>
    </row>
    <row r="104" spans="1:39" ht="13" customHeight="1" x14ac:dyDescent="0.25">
      <c r="A104" s="299"/>
      <c r="B104" s="228" t="s">
        <v>102</v>
      </c>
      <c r="C104" s="89">
        <v>0</v>
      </c>
      <c r="D104" s="89">
        <f>ROUND(C104*D103,2)</f>
        <v>0</v>
      </c>
      <c r="E104" s="89">
        <f>ROUND(C104*E103,2)</f>
        <v>0</v>
      </c>
      <c r="F104" s="89">
        <f>ROUND(SUM(C104:E104)*F103,2)</f>
        <v>0</v>
      </c>
      <c r="G104" s="229">
        <f t="shared" ref="G104" si="76">SUM(C104:F104)</f>
        <v>0</v>
      </c>
      <c r="H104" s="70">
        <v>0</v>
      </c>
      <c r="I104" s="315"/>
      <c r="J104" s="89">
        <v>0</v>
      </c>
      <c r="K104" s="89">
        <f>ROUND(J104*K103,2)</f>
        <v>0</v>
      </c>
      <c r="L104" s="89">
        <f>ROUND(J104*L103,2)</f>
        <v>0</v>
      </c>
      <c r="M104" s="89">
        <f>ROUND(SUM(J104:L104)*M103,2)</f>
        <v>0</v>
      </c>
      <c r="N104" s="229">
        <f t="shared" ref="N104" si="77">SUM(J104:M104)</f>
        <v>0</v>
      </c>
      <c r="O104" s="70">
        <v>0</v>
      </c>
      <c r="P104" s="315"/>
      <c r="Q104" s="89">
        <v>0</v>
      </c>
      <c r="R104" s="89">
        <f>ROUND(Q104*R103,2)</f>
        <v>0</v>
      </c>
      <c r="S104" s="89">
        <f>ROUND(Q104*S103,2)</f>
        <v>0</v>
      </c>
      <c r="T104" s="89">
        <f>ROUND(SUM(Q104:S104)*T103,2)</f>
        <v>0</v>
      </c>
      <c r="U104" s="229">
        <f t="shared" ref="U104" si="78">SUM(Q104:T104)</f>
        <v>0</v>
      </c>
      <c r="V104" s="70">
        <v>0</v>
      </c>
      <c r="W104" s="315"/>
      <c r="X104" s="317"/>
      <c r="Y104" s="217"/>
      <c r="Z104" s="299"/>
      <c r="AA104" s="318"/>
      <c r="AB104" s="318"/>
      <c r="AC104" s="318"/>
      <c r="AD104" s="318"/>
      <c r="AE104" s="318"/>
      <c r="AF104" s="318"/>
      <c r="AG104" s="318"/>
      <c r="AH104" s="318"/>
      <c r="AI104" s="318"/>
      <c r="AJ104" s="318"/>
      <c r="AK104" s="301"/>
      <c r="AM104" s="317"/>
    </row>
    <row r="105" spans="1:39" ht="13" customHeight="1" x14ac:dyDescent="0.2">
      <c r="A105" s="299"/>
      <c r="B105" s="225" t="s">
        <v>100</v>
      </c>
      <c r="C105" s="226"/>
      <c r="D105" s="226">
        <v>0</v>
      </c>
      <c r="E105" s="226">
        <v>0</v>
      </c>
      <c r="F105" s="226">
        <v>0</v>
      </c>
      <c r="G105" s="301"/>
      <c r="H105" s="301"/>
      <c r="I105" s="315"/>
      <c r="J105" s="227" t="s">
        <v>100</v>
      </c>
      <c r="K105" s="226">
        <v>0</v>
      </c>
      <c r="L105" s="226">
        <v>0</v>
      </c>
      <c r="M105" s="226">
        <v>0</v>
      </c>
      <c r="N105" s="301"/>
      <c r="O105" s="301"/>
      <c r="P105" s="315"/>
      <c r="Q105" s="227" t="s">
        <v>100</v>
      </c>
      <c r="R105" s="226">
        <v>0</v>
      </c>
      <c r="S105" s="226">
        <v>0</v>
      </c>
      <c r="T105" s="226">
        <v>0</v>
      </c>
      <c r="U105" s="301"/>
      <c r="V105" s="301"/>
      <c r="W105" s="315"/>
      <c r="X105" s="317"/>
      <c r="Y105" s="217"/>
      <c r="Z105" s="299"/>
      <c r="AA105" s="318"/>
      <c r="AB105" s="318"/>
      <c r="AC105" s="318"/>
      <c r="AD105" s="318"/>
      <c r="AE105" s="318"/>
      <c r="AF105" s="318"/>
      <c r="AG105" s="318"/>
      <c r="AH105" s="318"/>
      <c r="AI105" s="318"/>
      <c r="AJ105" s="318"/>
      <c r="AK105" s="301"/>
      <c r="AM105" s="317"/>
    </row>
    <row r="106" spans="1:39" ht="13" customHeight="1" x14ac:dyDescent="0.25">
      <c r="A106" s="299"/>
      <c r="B106" s="228" t="s">
        <v>103</v>
      </c>
      <c r="C106" s="89">
        <v>0</v>
      </c>
      <c r="D106" s="89">
        <f>ROUND(C106*D105,2)</f>
        <v>0</v>
      </c>
      <c r="E106" s="89">
        <f>ROUND(C106*E105,2)</f>
        <v>0</v>
      </c>
      <c r="F106" s="89">
        <f>ROUND(SUM(C106:E106)*F105,2)</f>
        <v>0</v>
      </c>
      <c r="G106" s="229">
        <f t="shared" ref="G106" si="79">SUM(C106:F106)</f>
        <v>0</v>
      </c>
      <c r="H106" s="70">
        <v>0</v>
      </c>
      <c r="I106" s="315"/>
      <c r="J106" s="89">
        <v>0</v>
      </c>
      <c r="K106" s="89">
        <f>ROUND(J106*K105,2)</f>
        <v>0</v>
      </c>
      <c r="L106" s="89">
        <f>ROUND(J106*L105,2)</f>
        <v>0</v>
      </c>
      <c r="M106" s="89">
        <f>ROUND(SUM(J106:L106)*M105,2)</f>
        <v>0</v>
      </c>
      <c r="N106" s="229">
        <f t="shared" ref="N106" si="80">SUM(J106:M106)</f>
        <v>0</v>
      </c>
      <c r="O106" s="70">
        <v>0</v>
      </c>
      <c r="P106" s="315"/>
      <c r="Q106" s="89">
        <v>0</v>
      </c>
      <c r="R106" s="89">
        <f>ROUND(Q106*R105,2)</f>
        <v>0</v>
      </c>
      <c r="S106" s="89">
        <f>ROUND(Q106*S105,2)</f>
        <v>0</v>
      </c>
      <c r="T106" s="89">
        <f>ROUND(SUM(Q106:S106)*T105,2)</f>
        <v>0</v>
      </c>
      <c r="U106" s="229">
        <f t="shared" ref="U106" si="81">SUM(Q106:T106)</f>
        <v>0</v>
      </c>
      <c r="V106" s="70">
        <v>0</v>
      </c>
      <c r="W106" s="315"/>
      <c r="X106" s="317"/>
      <c r="Y106" s="217"/>
      <c r="Z106" s="299"/>
      <c r="AA106" s="318"/>
      <c r="AB106" s="318"/>
      <c r="AC106" s="318"/>
      <c r="AD106" s="318"/>
      <c r="AE106" s="318"/>
      <c r="AF106" s="318"/>
      <c r="AG106" s="318"/>
      <c r="AH106" s="318"/>
      <c r="AI106" s="318"/>
      <c r="AJ106" s="318"/>
      <c r="AK106" s="301"/>
      <c r="AM106" s="317"/>
    </row>
    <row r="107" spans="1:39" ht="13" customHeight="1" x14ac:dyDescent="0.2">
      <c r="A107" s="299" t="s">
        <v>117</v>
      </c>
      <c r="B107" s="300" t="s">
        <v>98</v>
      </c>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218"/>
      <c r="Z107" s="299" t="str">
        <f>$A107</f>
        <v>2.2.2</v>
      </c>
      <c r="AA107" s="300" t="str">
        <f>$B$16</f>
        <v>Description</v>
      </c>
      <c r="AB107" s="300"/>
      <c r="AC107" s="300"/>
      <c r="AD107" s="300"/>
      <c r="AE107" s="300"/>
      <c r="AF107" s="300"/>
      <c r="AG107" s="300"/>
      <c r="AH107" s="300"/>
      <c r="AI107" s="300"/>
      <c r="AJ107" s="300"/>
      <c r="AK107" s="300"/>
      <c r="AM107" s="314" t="str">
        <f>$Z107</f>
        <v>2.2.2</v>
      </c>
    </row>
    <row r="108" spans="1:39" ht="12.75" customHeight="1" x14ac:dyDescent="0.2">
      <c r="A108" s="299"/>
      <c r="B108" s="225" t="s">
        <v>100</v>
      </c>
      <c r="C108" s="226"/>
      <c r="D108" s="226">
        <v>0</v>
      </c>
      <c r="E108" s="226">
        <v>0</v>
      </c>
      <c r="F108" s="226">
        <v>0</v>
      </c>
      <c r="G108" s="301"/>
      <c r="H108" s="301"/>
      <c r="I108" s="315">
        <f>(G109*H109)+(G111*H111)+(G113*H113)</f>
        <v>0</v>
      </c>
      <c r="J108" s="227" t="s">
        <v>100</v>
      </c>
      <c r="K108" s="226">
        <v>0</v>
      </c>
      <c r="L108" s="226">
        <v>0</v>
      </c>
      <c r="M108" s="226">
        <v>0</v>
      </c>
      <c r="N108" s="316"/>
      <c r="O108" s="316"/>
      <c r="P108" s="315">
        <f>(N109*O109)+(N111*O111)+(N113*O113)</f>
        <v>0</v>
      </c>
      <c r="Q108" s="227" t="s">
        <v>100</v>
      </c>
      <c r="R108" s="226">
        <v>0</v>
      </c>
      <c r="S108" s="226">
        <v>0</v>
      </c>
      <c r="T108" s="226">
        <v>0</v>
      </c>
      <c r="U108" s="316"/>
      <c r="V108" s="316"/>
      <c r="W108" s="315">
        <f>(U109*V109)+(U111*V111)+(U113*V113)</f>
        <v>0</v>
      </c>
      <c r="X108" s="317">
        <f>I108+P108+W108</f>
        <v>0</v>
      </c>
      <c r="Y108" s="50"/>
      <c r="Z108" s="299"/>
      <c r="AA108" s="300"/>
      <c r="AB108" s="300"/>
      <c r="AC108" s="300"/>
      <c r="AD108" s="300"/>
      <c r="AE108" s="300"/>
      <c r="AF108" s="300"/>
      <c r="AG108" s="300"/>
      <c r="AH108" s="300"/>
      <c r="AI108" s="300"/>
      <c r="AJ108" s="300"/>
      <c r="AK108" s="300"/>
      <c r="AM108" s="314"/>
    </row>
    <row r="109" spans="1:39" ht="12.75" customHeight="1" x14ac:dyDescent="0.25">
      <c r="A109" s="299"/>
      <c r="B109" s="72" t="s">
        <v>101</v>
      </c>
      <c r="C109" s="89">
        <v>0</v>
      </c>
      <c r="D109" s="89">
        <f>ROUND(C109*D108,2)</f>
        <v>0</v>
      </c>
      <c r="E109" s="89">
        <f>ROUND(C109*E108,2)</f>
        <v>0</v>
      </c>
      <c r="F109" s="89">
        <f>ROUND(SUM(C109:E109)*F108,2)</f>
        <v>0</v>
      </c>
      <c r="G109" s="229">
        <f>SUM(C109:F109)</f>
        <v>0</v>
      </c>
      <c r="H109" s="70">
        <v>0</v>
      </c>
      <c r="I109" s="315"/>
      <c r="J109" s="89">
        <v>0</v>
      </c>
      <c r="K109" s="89">
        <f>ROUND(J109*K108,2)</f>
        <v>0</v>
      </c>
      <c r="L109" s="89">
        <f>ROUND(J109*L108,2)</f>
        <v>0</v>
      </c>
      <c r="M109" s="89">
        <f>ROUND(SUM(J109:L109)*M108,2)</f>
        <v>0</v>
      </c>
      <c r="N109" s="229">
        <f>SUM(J109:M109)</f>
        <v>0</v>
      </c>
      <c r="O109" s="70">
        <v>0</v>
      </c>
      <c r="P109" s="315"/>
      <c r="Q109" s="89">
        <v>0</v>
      </c>
      <c r="R109" s="89">
        <f>ROUND(Q109*R108,2)</f>
        <v>0</v>
      </c>
      <c r="S109" s="89">
        <f>ROUND(Q109*S108,2)</f>
        <v>0</v>
      </c>
      <c r="T109" s="89">
        <f>ROUND(SUM(Q109:S109)*T108,2)</f>
        <v>0</v>
      </c>
      <c r="U109" s="229">
        <f t="shared" ref="U109" si="82">SUM(Q109:T109)</f>
        <v>0</v>
      </c>
      <c r="V109" s="70">
        <v>0</v>
      </c>
      <c r="W109" s="315"/>
      <c r="X109" s="317"/>
      <c r="Y109" s="217"/>
      <c r="Z109" s="299"/>
      <c r="AA109" s="318">
        <v>0</v>
      </c>
      <c r="AB109" s="318">
        <v>0</v>
      </c>
      <c r="AC109" s="318">
        <v>0</v>
      </c>
      <c r="AD109" s="318">
        <v>0</v>
      </c>
      <c r="AE109" s="318">
        <f>SUM(AA109:AD113)</f>
        <v>0</v>
      </c>
      <c r="AF109" s="318">
        <v>0</v>
      </c>
      <c r="AG109" s="318">
        <v>0</v>
      </c>
      <c r="AH109" s="318">
        <v>0</v>
      </c>
      <c r="AI109" s="318">
        <f>SUM(AF109:AH113)</f>
        <v>0</v>
      </c>
      <c r="AJ109" s="318">
        <v>0</v>
      </c>
      <c r="AK109" s="301">
        <f>AE109+AI109+AJ109</f>
        <v>0</v>
      </c>
      <c r="AM109" s="317">
        <f>X108+AK109</f>
        <v>0</v>
      </c>
    </row>
    <row r="110" spans="1:39" ht="12.75" customHeight="1" x14ac:dyDescent="0.2">
      <c r="A110" s="299"/>
      <c r="B110" s="225" t="s">
        <v>100</v>
      </c>
      <c r="C110" s="226"/>
      <c r="D110" s="226">
        <v>0</v>
      </c>
      <c r="E110" s="226">
        <v>0</v>
      </c>
      <c r="F110" s="226">
        <v>0</v>
      </c>
      <c r="G110" s="301"/>
      <c r="H110" s="301"/>
      <c r="I110" s="315"/>
      <c r="J110" s="227" t="s">
        <v>100</v>
      </c>
      <c r="K110" s="226">
        <v>0</v>
      </c>
      <c r="L110" s="226">
        <v>0</v>
      </c>
      <c r="M110" s="226">
        <v>0</v>
      </c>
      <c r="N110" s="301"/>
      <c r="O110" s="301"/>
      <c r="P110" s="315"/>
      <c r="Q110" s="227" t="s">
        <v>100</v>
      </c>
      <c r="R110" s="226">
        <v>0</v>
      </c>
      <c r="S110" s="226">
        <v>0</v>
      </c>
      <c r="T110" s="226">
        <v>0</v>
      </c>
      <c r="U110" s="301"/>
      <c r="V110" s="301"/>
      <c r="W110" s="315"/>
      <c r="X110" s="317"/>
      <c r="Y110" s="217"/>
      <c r="Z110" s="299"/>
      <c r="AA110" s="318"/>
      <c r="AB110" s="318"/>
      <c r="AC110" s="318"/>
      <c r="AD110" s="318"/>
      <c r="AE110" s="318"/>
      <c r="AF110" s="318"/>
      <c r="AG110" s="318"/>
      <c r="AH110" s="318"/>
      <c r="AI110" s="318"/>
      <c r="AJ110" s="318"/>
      <c r="AK110" s="301"/>
      <c r="AM110" s="317"/>
    </row>
    <row r="111" spans="1:39" ht="12.75" customHeight="1" x14ac:dyDescent="0.25">
      <c r="A111" s="299"/>
      <c r="B111" s="72" t="s">
        <v>102</v>
      </c>
      <c r="C111" s="89">
        <v>0</v>
      </c>
      <c r="D111" s="89">
        <f>ROUND(C111*D110,2)</f>
        <v>0</v>
      </c>
      <c r="E111" s="89">
        <f>ROUND(C111*E110,2)</f>
        <v>0</v>
      </c>
      <c r="F111" s="89">
        <f>ROUND(SUM(C111:E111)*F110,2)</f>
        <v>0</v>
      </c>
      <c r="G111" s="229">
        <f t="shared" ref="G111" si="83">SUM(C111:F111)</f>
        <v>0</v>
      </c>
      <c r="H111" s="70">
        <v>0</v>
      </c>
      <c r="I111" s="315"/>
      <c r="J111" s="89">
        <v>0</v>
      </c>
      <c r="K111" s="89">
        <f>ROUND(J111*K110,2)</f>
        <v>0</v>
      </c>
      <c r="L111" s="89">
        <f>ROUND(J111*L110,2)</f>
        <v>0</v>
      </c>
      <c r="M111" s="89">
        <f>ROUND(SUM(J111:L111)*M110,2)</f>
        <v>0</v>
      </c>
      <c r="N111" s="229">
        <f t="shared" ref="N111" si="84">SUM(J111:M111)</f>
        <v>0</v>
      </c>
      <c r="O111" s="70">
        <v>0</v>
      </c>
      <c r="P111" s="315"/>
      <c r="Q111" s="89">
        <v>0</v>
      </c>
      <c r="R111" s="89">
        <f>ROUND(Q111*R110,2)</f>
        <v>0</v>
      </c>
      <c r="S111" s="89">
        <f>ROUND(Q111*S110,2)</f>
        <v>0</v>
      </c>
      <c r="T111" s="89">
        <f>ROUND(SUM(Q111:S111)*T110,2)</f>
        <v>0</v>
      </c>
      <c r="U111" s="229">
        <f t="shared" ref="U111" si="85">SUM(Q111:T111)</f>
        <v>0</v>
      </c>
      <c r="V111" s="70">
        <v>0</v>
      </c>
      <c r="W111" s="315"/>
      <c r="X111" s="317"/>
      <c r="Y111" s="217"/>
      <c r="Z111" s="299"/>
      <c r="AA111" s="318"/>
      <c r="AB111" s="318"/>
      <c r="AC111" s="318"/>
      <c r="AD111" s="318"/>
      <c r="AE111" s="318"/>
      <c r="AF111" s="318"/>
      <c r="AG111" s="318"/>
      <c r="AH111" s="318"/>
      <c r="AI111" s="318"/>
      <c r="AJ111" s="318"/>
      <c r="AK111" s="301"/>
      <c r="AM111" s="317"/>
    </row>
    <row r="112" spans="1:39" ht="12.75" customHeight="1" x14ac:dyDescent="0.2">
      <c r="A112" s="299"/>
      <c r="B112" s="225" t="s">
        <v>100</v>
      </c>
      <c r="C112" s="226"/>
      <c r="D112" s="226">
        <v>0</v>
      </c>
      <c r="E112" s="226">
        <v>0</v>
      </c>
      <c r="F112" s="226">
        <v>0</v>
      </c>
      <c r="G112" s="301"/>
      <c r="H112" s="301"/>
      <c r="I112" s="315"/>
      <c r="J112" s="227" t="s">
        <v>100</v>
      </c>
      <c r="K112" s="226">
        <v>0</v>
      </c>
      <c r="L112" s="226">
        <v>0</v>
      </c>
      <c r="M112" s="226">
        <v>0</v>
      </c>
      <c r="N112" s="301"/>
      <c r="O112" s="301"/>
      <c r="P112" s="315"/>
      <c r="Q112" s="227" t="s">
        <v>100</v>
      </c>
      <c r="R112" s="226">
        <v>0</v>
      </c>
      <c r="S112" s="226">
        <v>0</v>
      </c>
      <c r="T112" s="226">
        <v>0</v>
      </c>
      <c r="U112" s="301"/>
      <c r="V112" s="301"/>
      <c r="W112" s="315"/>
      <c r="X112" s="317"/>
      <c r="Y112" s="217"/>
      <c r="Z112" s="299"/>
      <c r="AA112" s="318"/>
      <c r="AB112" s="318"/>
      <c r="AC112" s="318"/>
      <c r="AD112" s="318"/>
      <c r="AE112" s="318"/>
      <c r="AF112" s="318"/>
      <c r="AG112" s="318"/>
      <c r="AH112" s="318"/>
      <c r="AI112" s="318"/>
      <c r="AJ112" s="318"/>
      <c r="AK112" s="301"/>
      <c r="AM112" s="317"/>
    </row>
    <row r="113" spans="1:39" ht="13" customHeight="1" x14ac:dyDescent="0.25">
      <c r="A113" s="299"/>
      <c r="B113" s="72" t="s">
        <v>103</v>
      </c>
      <c r="C113" s="89">
        <v>0</v>
      </c>
      <c r="D113" s="89">
        <f>ROUND(C113*D112,2)</f>
        <v>0</v>
      </c>
      <c r="E113" s="89">
        <f>ROUND(C113*E112,2)</f>
        <v>0</v>
      </c>
      <c r="F113" s="89">
        <f>ROUND(SUM(C113:E113)*F112,2)</f>
        <v>0</v>
      </c>
      <c r="G113" s="229">
        <f t="shared" ref="G113" si="86">SUM(C113:F113)</f>
        <v>0</v>
      </c>
      <c r="H113" s="70">
        <v>0</v>
      </c>
      <c r="I113" s="315"/>
      <c r="J113" s="89">
        <v>0</v>
      </c>
      <c r="K113" s="89">
        <f>ROUND(J113*K112,2)</f>
        <v>0</v>
      </c>
      <c r="L113" s="89">
        <f>ROUND(J113*L112,2)</f>
        <v>0</v>
      </c>
      <c r="M113" s="89">
        <f>ROUND(SUM(J113:L113)*M112,2)</f>
        <v>0</v>
      </c>
      <c r="N113" s="229">
        <f t="shared" ref="N113" si="87">SUM(J113:M113)</f>
        <v>0</v>
      </c>
      <c r="O113" s="70">
        <v>0</v>
      </c>
      <c r="P113" s="315"/>
      <c r="Q113" s="89">
        <v>0</v>
      </c>
      <c r="R113" s="89">
        <f>ROUND(Q113*R112,2)</f>
        <v>0</v>
      </c>
      <c r="S113" s="89">
        <f>ROUND(Q113*S112,2)</f>
        <v>0</v>
      </c>
      <c r="T113" s="89">
        <f>ROUND(SUM(Q113:S113)*T112,2)</f>
        <v>0</v>
      </c>
      <c r="U113" s="229">
        <f t="shared" ref="U113" si="88">SUM(Q113:T113)</f>
        <v>0</v>
      </c>
      <c r="V113" s="70">
        <v>0</v>
      </c>
      <c r="W113" s="315"/>
      <c r="X113" s="317"/>
      <c r="Y113" s="217"/>
      <c r="Z113" s="299"/>
      <c r="AA113" s="318"/>
      <c r="AB113" s="318"/>
      <c r="AC113" s="318"/>
      <c r="AD113" s="318"/>
      <c r="AE113" s="318"/>
      <c r="AF113" s="318"/>
      <c r="AG113" s="318"/>
      <c r="AH113" s="318"/>
      <c r="AI113" s="318"/>
      <c r="AJ113" s="318"/>
      <c r="AK113" s="301"/>
      <c r="AM113" s="317"/>
    </row>
    <row r="114" spans="1:39" ht="13" customHeight="1" x14ac:dyDescent="0.2">
      <c r="A114" s="299" t="s">
        <v>118</v>
      </c>
      <c r="B114" s="300" t="s">
        <v>98</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218"/>
      <c r="Z114" s="299" t="str">
        <f>$A114</f>
        <v>2.2.3</v>
      </c>
      <c r="AA114" s="300" t="str">
        <f>$B$9</f>
        <v>Description</v>
      </c>
      <c r="AB114" s="300"/>
      <c r="AC114" s="300"/>
      <c r="AD114" s="300"/>
      <c r="AE114" s="300"/>
      <c r="AF114" s="300"/>
      <c r="AG114" s="300"/>
      <c r="AH114" s="300"/>
      <c r="AI114" s="300"/>
      <c r="AJ114" s="300"/>
      <c r="AK114" s="300"/>
      <c r="AM114" s="314" t="str">
        <f>$Z114</f>
        <v>2.2.3</v>
      </c>
    </row>
    <row r="115" spans="1:39" ht="13" customHeight="1" x14ac:dyDescent="0.2">
      <c r="A115" s="299"/>
      <c r="B115" s="225" t="s">
        <v>100</v>
      </c>
      <c r="C115" s="226"/>
      <c r="D115" s="226">
        <v>0</v>
      </c>
      <c r="E115" s="226">
        <v>0</v>
      </c>
      <c r="F115" s="226">
        <v>0</v>
      </c>
      <c r="G115" s="301"/>
      <c r="H115" s="301"/>
      <c r="I115" s="315">
        <f>(G116*H116)+(G118*H118)+(G120*H120)</f>
        <v>0</v>
      </c>
      <c r="J115" s="227" t="s">
        <v>100</v>
      </c>
      <c r="K115" s="226">
        <v>0</v>
      </c>
      <c r="L115" s="226">
        <v>0</v>
      </c>
      <c r="M115" s="226">
        <v>0</v>
      </c>
      <c r="N115" s="316"/>
      <c r="O115" s="316"/>
      <c r="P115" s="315">
        <f>(N116*O116)+(N118*O118)+(N120*O120)</f>
        <v>0</v>
      </c>
      <c r="Q115" s="227" t="s">
        <v>100</v>
      </c>
      <c r="R115" s="230">
        <v>0</v>
      </c>
      <c r="S115" s="230">
        <v>0</v>
      </c>
      <c r="T115" s="230">
        <v>0</v>
      </c>
      <c r="U115" s="316"/>
      <c r="V115" s="316"/>
      <c r="W115" s="315">
        <f>(U116*V116)+(U118*V118)+(U120*V120)</f>
        <v>0</v>
      </c>
      <c r="X115" s="317">
        <f>I115+P115+W115</f>
        <v>0</v>
      </c>
      <c r="Y115" s="50"/>
      <c r="Z115" s="299"/>
      <c r="AA115" s="300"/>
      <c r="AB115" s="300"/>
      <c r="AC115" s="300"/>
      <c r="AD115" s="300"/>
      <c r="AE115" s="300"/>
      <c r="AF115" s="300"/>
      <c r="AG115" s="300"/>
      <c r="AH115" s="300"/>
      <c r="AI115" s="300"/>
      <c r="AJ115" s="300"/>
      <c r="AK115" s="300"/>
      <c r="AM115" s="314"/>
    </row>
    <row r="116" spans="1:39" ht="13" customHeight="1" x14ac:dyDescent="0.25">
      <c r="A116" s="299"/>
      <c r="B116" s="72" t="s">
        <v>101</v>
      </c>
      <c r="C116" s="89">
        <v>0</v>
      </c>
      <c r="D116" s="89">
        <f>ROUND(C116*D115,2)</f>
        <v>0</v>
      </c>
      <c r="E116" s="89">
        <f>ROUND(C116*E115,2)</f>
        <v>0</v>
      </c>
      <c r="F116" s="89">
        <f>ROUND(SUM(C116:E116)*F115,2)</f>
        <v>0</v>
      </c>
      <c r="G116" s="229">
        <f>SUM(C116:F116)</f>
        <v>0</v>
      </c>
      <c r="H116" s="70">
        <v>0</v>
      </c>
      <c r="I116" s="315"/>
      <c r="J116" s="89">
        <v>0</v>
      </c>
      <c r="K116" s="89">
        <f>ROUND(J116*K115,2)</f>
        <v>0</v>
      </c>
      <c r="L116" s="89">
        <f>ROUND(J116*L115,2)</f>
        <v>0</v>
      </c>
      <c r="M116" s="89">
        <f>ROUND(SUM(J116:L116)*M115,2)</f>
        <v>0</v>
      </c>
      <c r="N116" s="229">
        <f>SUM(J116:M116)</f>
        <v>0</v>
      </c>
      <c r="O116" s="70">
        <v>0</v>
      </c>
      <c r="P116" s="315"/>
      <c r="Q116" s="89">
        <v>0</v>
      </c>
      <c r="R116" s="89">
        <f>ROUND(Q116*R115,2)</f>
        <v>0</v>
      </c>
      <c r="S116" s="89">
        <f>ROUND(Q116*S115,2)</f>
        <v>0</v>
      </c>
      <c r="T116" s="89">
        <f>ROUND(SUM(Q116:S116)*T115,2)</f>
        <v>0</v>
      </c>
      <c r="U116" s="229">
        <f t="shared" ref="U116" si="89">SUM(Q116:T116)</f>
        <v>0</v>
      </c>
      <c r="V116" s="70">
        <v>0</v>
      </c>
      <c r="W116" s="315"/>
      <c r="X116" s="317"/>
      <c r="Y116" s="217"/>
      <c r="Z116" s="299"/>
      <c r="AA116" s="318">
        <v>0</v>
      </c>
      <c r="AB116" s="318">
        <v>0</v>
      </c>
      <c r="AC116" s="318">
        <v>0</v>
      </c>
      <c r="AD116" s="318">
        <v>0</v>
      </c>
      <c r="AE116" s="318">
        <f>SUM(AA116:AD120)</f>
        <v>0</v>
      </c>
      <c r="AF116" s="318">
        <v>0</v>
      </c>
      <c r="AG116" s="318">
        <v>0</v>
      </c>
      <c r="AH116" s="318">
        <v>0</v>
      </c>
      <c r="AI116" s="318">
        <f>SUM(AF116:AH120)</f>
        <v>0</v>
      </c>
      <c r="AJ116" s="318">
        <v>0</v>
      </c>
      <c r="AK116" s="301">
        <f>AE116+AI116+AJ116</f>
        <v>0</v>
      </c>
      <c r="AM116" s="317">
        <f>X115+AK116</f>
        <v>0</v>
      </c>
    </row>
    <row r="117" spans="1:39" ht="13" customHeight="1" x14ac:dyDescent="0.2">
      <c r="A117" s="299"/>
      <c r="B117" s="225" t="s">
        <v>100</v>
      </c>
      <c r="C117" s="226"/>
      <c r="D117" s="226">
        <v>0</v>
      </c>
      <c r="E117" s="226">
        <v>0</v>
      </c>
      <c r="F117" s="226">
        <v>0</v>
      </c>
      <c r="G117" s="301"/>
      <c r="H117" s="301"/>
      <c r="I117" s="315"/>
      <c r="J117" s="227" t="s">
        <v>100</v>
      </c>
      <c r="K117" s="226">
        <v>0</v>
      </c>
      <c r="L117" s="226">
        <v>0</v>
      </c>
      <c r="M117" s="226">
        <v>0</v>
      </c>
      <c r="N117" s="301"/>
      <c r="O117" s="301"/>
      <c r="P117" s="315"/>
      <c r="Q117" s="227" t="s">
        <v>100</v>
      </c>
      <c r="R117" s="226">
        <v>0</v>
      </c>
      <c r="S117" s="226">
        <v>0</v>
      </c>
      <c r="T117" s="226">
        <v>0</v>
      </c>
      <c r="U117" s="301"/>
      <c r="V117" s="301"/>
      <c r="W117" s="315"/>
      <c r="X117" s="317"/>
      <c r="Y117" s="217"/>
      <c r="Z117" s="299"/>
      <c r="AA117" s="318"/>
      <c r="AB117" s="318"/>
      <c r="AC117" s="318"/>
      <c r="AD117" s="318"/>
      <c r="AE117" s="318"/>
      <c r="AF117" s="318"/>
      <c r="AG117" s="318"/>
      <c r="AH117" s="318"/>
      <c r="AI117" s="318"/>
      <c r="AJ117" s="318"/>
      <c r="AK117" s="301"/>
      <c r="AM117" s="317"/>
    </row>
    <row r="118" spans="1:39" ht="13" customHeight="1" x14ac:dyDescent="0.25">
      <c r="A118" s="299"/>
      <c r="B118" s="72" t="s">
        <v>102</v>
      </c>
      <c r="C118" s="89">
        <v>0</v>
      </c>
      <c r="D118" s="89">
        <f>ROUND(C118*D117,2)</f>
        <v>0</v>
      </c>
      <c r="E118" s="89">
        <f>ROUND(C118*E117,2)</f>
        <v>0</v>
      </c>
      <c r="F118" s="89">
        <f>ROUND(SUM(C118:E118)*F117,2)</f>
        <v>0</v>
      </c>
      <c r="G118" s="229">
        <f t="shared" ref="G118" si="90">SUM(C118:F118)</f>
        <v>0</v>
      </c>
      <c r="H118" s="70">
        <v>0</v>
      </c>
      <c r="I118" s="315"/>
      <c r="J118" s="89">
        <v>0</v>
      </c>
      <c r="K118" s="89">
        <f>ROUND(J118*K117,2)</f>
        <v>0</v>
      </c>
      <c r="L118" s="89">
        <f>ROUND(J118*L117,2)</f>
        <v>0</v>
      </c>
      <c r="M118" s="89">
        <f>ROUND(SUM(J118:L118)*M117,2)</f>
        <v>0</v>
      </c>
      <c r="N118" s="229">
        <f t="shared" ref="N118" si="91">SUM(J118:M118)</f>
        <v>0</v>
      </c>
      <c r="O118" s="70">
        <v>0</v>
      </c>
      <c r="P118" s="315"/>
      <c r="Q118" s="89">
        <v>0</v>
      </c>
      <c r="R118" s="89">
        <f>ROUND(Q118*R117,2)</f>
        <v>0</v>
      </c>
      <c r="S118" s="89">
        <f>ROUND(Q118*S117,2)</f>
        <v>0</v>
      </c>
      <c r="T118" s="89">
        <f>ROUND(SUM(Q118:S118)*T117,2)</f>
        <v>0</v>
      </c>
      <c r="U118" s="229">
        <f t="shared" ref="U118" si="92">SUM(Q118:T118)</f>
        <v>0</v>
      </c>
      <c r="V118" s="70">
        <v>0</v>
      </c>
      <c r="W118" s="315"/>
      <c r="X118" s="317"/>
      <c r="Y118" s="217"/>
      <c r="Z118" s="299"/>
      <c r="AA118" s="318"/>
      <c r="AB118" s="318"/>
      <c r="AC118" s="318"/>
      <c r="AD118" s="318"/>
      <c r="AE118" s="318"/>
      <c r="AF118" s="318"/>
      <c r="AG118" s="318"/>
      <c r="AH118" s="318"/>
      <c r="AI118" s="318"/>
      <c r="AJ118" s="318"/>
      <c r="AK118" s="301"/>
      <c r="AM118" s="317"/>
    </row>
    <row r="119" spans="1:39" ht="13" customHeight="1" x14ac:dyDescent="0.2">
      <c r="A119" s="299"/>
      <c r="B119" s="225" t="s">
        <v>100</v>
      </c>
      <c r="C119" s="226"/>
      <c r="D119" s="226">
        <v>0</v>
      </c>
      <c r="E119" s="226">
        <v>0</v>
      </c>
      <c r="F119" s="226">
        <v>0</v>
      </c>
      <c r="G119" s="301"/>
      <c r="H119" s="301"/>
      <c r="I119" s="315"/>
      <c r="J119" s="227" t="s">
        <v>100</v>
      </c>
      <c r="K119" s="226">
        <v>0</v>
      </c>
      <c r="L119" s="226">
        <v>0</v>
      </c>
      <c r="M119" s="226">
        <v>0</v>
      </c>
      <c r="N119" s="301"/>
      <c r="O119" s="301"/>
      <c r="P119" s="315"/>
      <c r="Q119" s="227" t="s">
        <v>100</v>
      </c>
      <c r="R119" s="226">
        <v>0</v>
      </c>
      <c r="S119" s="226">
        <v>0</v>
      </c>
      <c r="T119" s="226">
        <v>0</v>
      </c>
      <c r="U119" s="301"/>
      <c r="V119" s="301"/>
      <c r="W119" s="315"/>
      <c r="X119" s="317"/>
      <c r="Y119" s="217"/>
      <c r="Z119" s="299"/>
      <c r="AA119" s="318"/>
      <c r="AB119" s="318"/>
      <c r="AC119" s="318"/>
      <c r="AD119" s="318"/>
      <c r="AE119" s="318"/>
      <c r="AF119" s="318"/>
      <c r="AG119" s="318"/>
      <c r="AH119" s="318"/>
      <c r="AI119" s="318"/>
      <c r="AJ119" s="318"/>
      <c r="AK119" s="301"/>
      <c r="AM119" s="317"/>
    </row>
    <row r="120" spans="1:39" ht="13" customHeight="1" x14ac:dyDescent="0.25">
      <c r="A120" s="299"/>
      <c r="B120" s="72" t="s">
        <v>103</v>
      </c>
      <c r="C120" s="89">
        <v>0</v>
      </c>
      <c r="D120" s="89">
        <f>ROUND(C120*D119,2)</f>
        <v>0</v>
      </c>
      <c r="E120" s="89">
        <f>ROUND(C120*E119,2)</f>
        <v>0</v>
      </c>
      <c r="F120" s="89">
        <f>ROUND(SUM(C120:E120)*F119,2)</f>
        <v>0</v>
      </c>
      <c r="G120" s="229">
        <f t="shared" ref="G120" si="93">SUM(C120:F120)</f>
        <v>0</v>
      </c>
      <c r="H120" s="70">
        <v>0</v>
      </c>
      <c r="I120" s="315"/>
      <c r="J120" s="89">
        <v>0</v>
      </c>
      <c r="K120" s="89">
        <f>ROUND(J120*K119,2)</f>
        <v>0</v>
      </c>
      <c r="L120" s="89">
        <f>ROUND(J120*L119,2)</f>
        <v>0</v>
      </c>
      <c r="M120" s="89">
        <f>ROUND(SUM(J120:L120)*M119,2)</f>
        <v>0</v>
      </c>
      <c r="N120" s="229">
        <f t="shared" ref="N120" si="94">SUM(J120:M120)</f>
        <v>0</v>
      </c>
      <c r="O120" s="70">
        <v>0</v>
      </c>
      <c r="P120" s="315"/>
      <c r="Q120" s="89">
        <v>0</v>
      </c>
      <c r="R120" s="89">
        <f>ROUND(Q120*R119,2)</f>
        <v>0</v>
      </c>
      <c r="S120" s="89">
        <f>ROUND(Q120*S119,2)</f>
        <v>0</v>
      </c>
      <c r="T120" s="89">
        <f>ROUND(SUM(Q120:S120)*T119,2)</f>
        <v>0</v>
      </c>
      <c r="U120" s="229">
        <f t="shared" ref="U120" si="95">SUM(Q120:T120)</f>
        <v>0</v>
      </c>
      <c r="V120" s="70">
        <v>0</v>
      </c>
      <c r="W120" s="315"/>
      <c r="X120" s="317"/>
      <c r="Y120" s="217"/>
      <c r="Z120" s="299"/>
      <c r="AA120" s="318"/>
      <c r="AB120" s="318"/>
      <c r="AC120" s="318"/>
      <c r="AD120" s="318"/>
      <c r="AE120" s="318"/>
      <c r="AF120" s="318"/>
      <c r="AG120" s="318"/>
      <c r="AH120" s="318"/>
      <c r="AI120" s="318"/>
      <c r="AJ120" s="318"/>
      <c r="AK120" s="301"/>
      <c r="AM120" s="317"/>
    </row>
    <row r="121" spans="1:39" ht="22.5" customHeight="1" x14ac:dyDescent="0.2">
      <c r="A121" s="78">
        <v>2.2999999999999998</v>
      </c>
      <c r="B121" s="319" t="s">
        <v>98</v>
      </c>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218"/>
      <c r="Z121" s="78">
        <f>$A121</f>
        <v>2.2999999999999998</v>
      </c>
      <c r="AA121" s="319" t="str">
        <f>$B$30</f>
        <v>Description</v>
      </c>
      <c r="AB121" s="319"/>
      <c r="AC121" s="319"/>
      <c r="AD121" s="319"/>
      <c r="AE121" s="319"/>
      <c r="AF121" s="319"/>
      <c r="AG121" s="319"/>
      <c r="AH121" s="319"/>
      <c r="AI121" s="319"/>
      <c r="AJ121" s="319"/>
      <c r="AK121" s="319"/>
      <c r="AM121" s="78">
        <f>$Z121</f>
        <v>2.2999999999999998</v>
      </c>
    </row>
    <row r="122" spans="1:39" ht="13" customHeight="1" x14ac:dyDescent="0.2">
      <c r="A122" s="299" t="s">
        <v>119</v>
      </c>
      <c r="B122" s="300" t="s">
        <v>98</v>
      </c>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77"/>
      <c r="Z122" s="299" t="str">
        <f>$A122</f>
        <v>2.3.1</v>
      </c>
      <c r="AA122" s="300" t="str">
        <f>$B$9</f>
        <v>Description</v>
      </c>
      <c r="AB122" s="300"/>
      <c r="AC122" s="300"/>
      <c r="AD122" s="300"/>
      <c r="AE122" s="300"/>
      <c r="AF122" s="300"/>
      <c r="AG122" s="300"/>
      <c r="AH122" s="300"/>
      <c r="AI122" s="300"/>
      <c r="AJ122" s="300"/>
      <c r="AK122" s="300"/>
      <c r="AM122" s="314" t="str">
        <f>$Z122</f>
        <v>2.3.1</v>
      </c>
    </row>
    <row r="123" spans="1:39" ht="13" customHeight="1" x14ac:dyDescent="0.2">
      <c r="A123" s="299"/>
      <c r="B123" s="225" t="s">
        <v>100</v>
      </c>
      <c r="C123" s="226"/>
      <c r="D123" s="226">
        <v>0</v>
      </c>
      <c r="E123" s="226">
        <v>0</v>
      </c>
      <c r="F123" s="226">
        <v>0</v>
      </c>
      <c r="G123" s="301"/>
      <c r="H123" s="301"/>
      <c r="I123" s="315">
        <f>(G124*H124)+(G126*H126)+(G128*H128)</f>
        <v>0</v>
      </c>
      <c r="J123" s="227" t="s">
        <v>100</v>
      </c>
      <c r="K123" s="226">
        <v>0</v>
      </c>
      <c r="L123" s="226">
        <v>0</v>
      </c>
      <c r="M123" s="226">
        <v>0</v>
      </c>
      <c r="N123" s="316"/>
      <c r="O123" s="316"/>
      <c r="P123" s="315">
        <f>(N124*O124)+(N126*O126)+(N128*O128)</f>
        <v>0</v>
      </c>
      <c r="Q123" s="227" t="s">
        <v>100</v>
      </c>
      <c r="R123" s="226">
        <v>0</v>
      </c>
      <c r="S123" s="226">
        <v>0</v>
      </c>
      <c r="T123" s="226">
        <v>0</v>
      </c>
      <c r="U123" s="316"/>
      <c r="V123" s="316"/>
      <c r="W123" s="315">
        <f>(U124*V124)+(U126*V126)+(U128*V128)</f>
        <v>0</v>
      </c>
      <c r="X123" s="317">
        <f>I123+P123+W123</f>
        <v>0</v>
      </c>
      <c r="Y123" s="50"/>
      <c r="Z123" s="299"/>
      <c r="AA123" s="300"/>
      <c r="AB123" s="300"/>
      <c r="AC123" s="300"/>
      <c r="AD123" s="300"/>
      <c r="AE123" s="300"/>
      <c r="AF123" s="300"/>
      <c r="AG123" s="300"/>
      <c r="AH123" s="300"/>
      <c r="AI123" s="300"/>
      <c r="AJ123" s="300"/>
      <c r="AK123" s="300"/>
      <c r="AM123" s="314"/>
    </row>
    <row r="124" spans="1:39" ht="13" customHeight="1" x14ac:dyDescent="0.25">
      <c r="A124" s="299"/>
      <c r="B124" s="228" t="s">
        <v>101</v>
      </c>
      <c r="C124" s="89">
        <v>0</v>
      </c>
      <c r="D124" s="89">
        <f>ROUND(C124*D123,2)</f>
        <v>0</v>
      </c>
      <c r="E124" s="89">
        <f>ROUND(C124*E123,2)</f>
        <v>0</v>
      </c>
      <c r="F124" s="89">
        <f>ROUND(SUM(C124:E124)*F123,2)</f>
        <v>0</v>
      </c>
      <c r="G124" s="229">
        <f>SUM(C124:F124)</f>
        <v>0</v>
      </c>
      <c r="H124" s="70">
        <v>0</v>
      </c>
      <c r="I124" s="315"/>
      <c r="J124" s="89">
        <v>0</v>
      </c>
      <c r="K124" s="89">
        <f>ROUND(J124*K123,2)</f>
        <v>0</v>
      </c>
      <c r="L124" s="89">
        <f>ROUND(J124*L123,2)</f>
        <v>0</v>
      </c>
      <c r="M124" s="89">
        <f>ROUND(SUM(J124:L124)*M123,2)</f>
        <v>0</v>
      </c>
      <c r="N124" s="229">
        <f>SUM(J124:M124)</f>
        <v>0</v>
      </c>
      <c r="O124" s="70">
        <v>0</v>
      </c>
      <c r="P124" s="315"/>
      <c r="Q124" s="89">
        <v>0</v>
      </c>
      <c r="R124" s="89">
        <f>ROUND(Q124*R123,2)</f>
        <v>0</v>
      </c>
      <c r="S124" s="89">
        <f>ROUND(Q124*S123,2)</f>
        <v>0</v>
      </c>
      <c r="T124" s="89">
        <f>ROUND(SUM(Q124:S124)*T123,2)</f>
        <v>0</v>
      </c>
      <c r="U124" s="229">
        <f t="shared" ref="U124" si="96">SUM(Q124:T124)</f>
        <v>0</v>
      </c>
      <c r="V124" s="70">
        <v>0</v>
      </c>
      <c r="W124" s="315"/>
      <c r="X124" s="317"/>
      <c r="Y124" s="217"/>
      <c r="Z124" s="299"/>
      <c r="AA124" s="318">
        <v>0</v>
      </c>
      <c r="AB124" s="318">
        <v>0</v>
      </c>
      <c r="AC124" s="318">
        <v>0</v>
      </c>
      <c r="AD124" s="318">
        <v>0</v>
      </c>
      <c r="AE124" s="318">
        <f>SUM(AA124:AD128)</f>
        <v>0</v>
      </c>
      <c r="AF124" s="318">
        <v>0</v>
      </c>
      <c r="AG124" s="318">
        <v>0</v>
      </c>
      <c r="AH124" s="318">
        <v>0</v>
      </c>
      <c r="AI124" s="318">
        <f>SUM(AF124:AH128)</f>
        <v>0</v>
      </c>
      <c r="AJ124" s="318">
        <v>0</v>
      </c>
      <c r="AK124" s="301">
        <f>AE124+AI124+AJ124</f>
        <v>0</v>
      </c>
      <c r="AM124" s="317">
        <f>X123+AK124</f>
        <v>0</v>
      </c>
    </row>
    <row r="125" spans="1:39" ht="13" customHeight="1" x14ac:dyDescent="0.2">
      <c r="A125" s="299"/>
      <c r="B125" s="225" t="s">
        <v>100</v>
      </c>
      <c r="C125" s="226"/>
      <c r="D125" s="226">
        <v>0</v>
      </c>
      <c r="E125" s="226">
        <v>0</v>
      </c>
      <c r="F125" s="226">
        <v>0</v>
      </c>
      <c r="G125" s="301"/>
      <c r="H125" s="301"/>
      <c r="I125" s="315"/>
      <c r="J125" s="227" t="s">
        <v>100</v>
      </c>
      <c r="K125" s="226">
        <v>0</v>
      </c>
      <c r="L125" s="226">
        <v>0</v>
      </c>
      <c r="M125" s="226">
        <v>0</v>
      </c>
      <c r="N125" s="301"/>
      <c r="O125" s="301"/>
      <c r="P125" s="315"/>
      <c r="Q125" s="227" t="s">
        <v>100</v>
      </c>
      <c r="R125" s="226">
        <v>0</v>
      </c>
      <c r="S125" s="226">
        <v>0</v>
      </c>
      <c r="T125" s="226">
        <v>0</v>
      </c>
      <c r="U125" s="301"/>
      <c r="V125" s="301"/>
      <c r="W125" s="315"/>
      <c r="X125" s="317"/>
      <c r="Y125" s="217"/>
      <c r="Z125" s="299"/>
      <c r="AA125" s="318"/>
      <c r="AB125" s="318"/>
      <c r="AC125" s="318"/>
      <c r="AD125" s="318"/>
      <c r="AE125" s="318"/>
      <c r="AF125" s="318"/>
      <c r="AG125" s="318"/>
      <c r="AH125" s="318"/>
      <c r="AI125" s="318"/>
      <c r="AJ125" s="318"/>
      <c r="AK125" s="301"/>
      <c r="AM125" s="317"/>
    </row>
    <row r="126" spans="1:39" ht="13" customHeight="1" x14ac:dyDescent="0.25">
      <c r="A126" s="299"/>
      <c r="B126" s="228" t="s">
        <v>102</v>
      </c>
      <c r="C126" s="89">
        <v>0</v>
      </c>
      <c r="D126" s="89">
        <f>ROUND(C126*D125,2)</f>
        <v>0</v>
      </c>
      <c r="E126" s="89">
        <f>ROUND(C126*E125,2)</f>
        <v>0</v>
      </c>
      <c r="F126" s="89">
        <f>ROUND(SUM(C126:E126)*F125,2)</f>
        <v>0</v>
      </c>
      <c r="G126" s="229">
        <f t="shared" ref="G126" si="97">SUM(C126:F126)</f>
        <v>0</v>
      </c>
      <c r="H126" s="70">
        <v>0</v>
      </c>
      <c r="I126" s="315"/>
      <c r="J126" s="89">
        <v>0</v>
      </c>
      <c r="K126" s="89">
        <f>ROUND(J126*K125,2)</f>
        <v>0</v>
      </c>
      <c r="L126" s="89">
        <f>ROUND(J126*L125,2)</f>
        <v>0</v>
      </c>
      <c r="M126" s="89">
        <f>ROUND(SUM(J126:L126)*M125,2)</f>
        <v>0</v>
      </c>
      <c r="N126" s="229">
        <f t="shared" ref="N126" si="98">SUM(J126:M126)</f>
        <v>0</v>
      </c>
      <c r="O126" s="70">
        <v>0</v>
      </c>
      <c r="P126" s="315"/>
      <c r="Q126" s="89">
        <v>0</v>
      </c>
      <c r="R126" s="89">
        <f>ROUND(Q126*R125,2)</f>
        <v>0</v>
      </c>
      <c r="S126" s="89">
        <f>ROUND(Q126*S125,2)</f>
        <v>0</v>
      </c>
      <c r="T126" s="89">
        <f>ROUND(SUM(Q126:S126)*T125,2)</f>
        <v>0</v>
      </c>
      <c r="U126" s="229">
        <f t="shared" ref="U126" si="99">SUM(Q126:T126)</f>
        <v>0</v>
      </c>
      <c r="V126" s="70">
        <v>0</v>
      </c>
      <c r="W126" s="315"/>
      <c r="X126" s="317"/>
      <c r="Y126" s="217"/>
      <c r="Z126" s="299"/>
      <c r="AA126" s="318"/>
      <c r="AB126" s="318"/>
      <c r="AC126" s="318"/>
      <c r="AD126" s="318"/>
      <c r="AE126" s="318"/>
      <c r="AF126" s="318"/>
      <c r="AG126" s="318"/>
      <c r="AH126" s="318"/>
      <c r="AI126" s="318"/>
      <c r="AJ126" s="318"/>
      <c r="AK126" s="301"/>
      <c r="AM126" s="317"/>
    </row>
    <row r="127" spans="1:39" ht="13" customHeight="1" x14ac:dyDescent="0.2">
      <c r="A127" s="299"/>
      <c r="B127" s="225" t="s">
        <v>100</v>
      </c>
      <c r="C127" s="226"/>
      <c r="D127" s="226">
        <v>0</v>
      </c>
      <c r="E127" s="226">
        <v>0</v>
      </c>
      <c r="F127" s="226">
        <v>0</v>
      </c>
      <c r="G127" s="301"/>
      <c r="H127" s="301"/>
      <c r="I127" s="315"/>
      <c r="J127" s="227" t="s">
        <v>100</v>
      </c>
      <c r="K127" s="226">
        <v>0</v>
      </c>
      <c r="L127" s="226">
        <v>0</v>
      </c>
      <c r="M127" s="226">
        <v>0</v>
      </c>
      <c r="N127" s="301"/>
      <c r="O127" s="301"/>
      <c r="P127" s="315"/>
      <c r="Q127" s="227" t="s">
        <v>100</v>
      </c>
      <c r="R127" s="226">
        <v>0</v>
      </c>
      <c r="S127" s="226">
        <v>0</v>
      </c>
      <c r="T127" s="226">
        <v>0</v>
      </c>
      <c r="U127" s="301"/>
      <c r="V127" s="301"/>
      <c r="W127" s="315"/>
      <c r="X127" s="317"/>
      <c r="Y127" s="217"/>
      <c r="Z127" s="299"/>
      <c r="AA127" s="318"/>
      <c r="AB127" s="318"/>
      <c r="AC127" s="318"/>
      <c r="AD127" s="318"/>
      <c r="AE127" s="318"/>
      <c r="AF127" s="318"/>
      <c r="AG127" s="318"/>
      <c r="AH127" s="318"/>
      <c r="AI127" s="318"/>
      <c r="AJ127" s="318"/>
      <c r="AK127" s="301"/>
      <c r="AM127" s="317"/>
    </row>
    <row r="128" spans="1:39" ht="13" customHeight="1" x14ac:dyDescent="0.25">
      <c r="A128" s="299"/>
      <c r="B128" s="228" t="s">
        <v>103</v>
      </c>
      <c r="C128" s="89">
        <v>0</v>
      </c>
      <c r="D128" s="89">
        <f>ROUND(C128*D127,2)</f>
        <v>0</v>
      </c>
      <c r="E128" s="89">
        <f>ROUND(C128*E127,2)</f>
        <v>0</v>
      </c>
      <c r="F128" s="89">
        <f>ROUND(SUM(C128:E128)*F127,2)</f>
        <v>0</v>
      </c>
      <c r="G128" s="229">
        <f t="shared" ref="G128" si="100">SUM(C128:F128)</f>
        <v>0</v>
      </c>
      <c r="H128" s="70">
        <v>0</v>
      </c>
      <c r="I128" s="315"/>
      <c r="J128" s="89">
        <v>0</v>
      </c>
      <c r="K128" s="89">
        <f>ROUND(J128*K127,2)</f>
        <v>0</v>
      </c>
      <c r="L128" s="89">
        <f>ROUND(J128*L127,2)</f>
        <v>0</v>
      </c>
      <c r="M128" s="89">
        <f>ROUND(SUM(J128:L128)*M127,2)</f>
        <v>0</v>
      </c>
      <c r="N128" s="229">
        <f t="shared" ref="N128" si="101">SUM(J128:M128)</f>
        <v>0</v>
      </c>
      <c r="O128" s="70">
        <v>0</v>
      </c>
      <c r="P128" s="315"/>
      <c r="Q128" s="89">
        <v>0</v>
      </c>
      <c r="R128" s="89">
        <f>ROUND(Q128*R127,2)</f>
        <v>0</v>
      </c>
      <c r="S128" s="89">
        <f>ROUND(Q128*S127,2)</f>
        <v>0</v>
      </c>
      <c r="T128" s="89">
        <f>ROUND(SUM(Q128:S128)*T127,2)</f>
        <v>0</v>
      </c>
      <c r="U128" s="229">
        <f t="shared" ref="U128" si="102">SUM(Q128:T128)</f>
        <v>0</v>
      </c>
      <c r="V128" s="70">
        <v>0</v>
      </c>
      <c r="W128" s="315"/>
      <c r="X128" s="317"/>
      <c r="Y128" s="217"/>
      <c r="Z128" s="299"/>
      <c r="AA128" s="318"/>
      <c r="AB128" s="318"/>
      <c r="AC128" s="318"/>
      <c r="AD128" s="318"/>
      <c r="AE128" s="318"/>
      <c r="AF128" s="318"/>
      <c r="AG128" s="318"/>
      <c r="AH128" s="318"/>
      <c r="AI128" s="318"/>
      <c r="AJ128" s="318"/>
      <c r="AK128" s="301"/>
      <c r="AM128" s="317"/>
    </row>
    <row r="129" spans="1:39" ht="13" customHeight="1" x14ac:dyDescent="0.2">
      <c r="A129" s="299" t="s">
        <v>120</v>
      </c>
      <c r="B129" s="300" t="s">
        <v>98</v>
      </c>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218"/>
      <c r="Z129" s="299" t="str">
        <f>$A129</f>
        <v>2.3.2</v>
      </c>
      <c r="AA129" s="300" t="str">
        <f>$B$16</f>
        <v>Description</v>
      </c>
      <c r="AB129" s="300"/>
      <c r="AC129" s="300"/>
      <c r="AD129" s="300"/>
      <c r="AE129" s="300"/>
      <c r="AF129" s="300"/>
      <c r="AG129" s="300"/>
      <c r="AH129" s="300"/>
      <c r="AI129" s="300"/>
      <c r="AJ129" s="300"/>
      <c r="AK129" s="300"/>
      <c r="AM129" s="314" t="str">
        <f>$Z129</f>
        <v>2.3.2</v>
      </c>
    </row>
    <row r="130" spans="1:39" ht="12.75" customHeight="1" x14ac:dyDescent="0.2">
      <c r="A130" s="299"/>
      <c r="B130" s="225" t="s">
        <v>100</v>
      </c>
      <c r="C130" s="226"/>
      <c r="D130" s="226">
        <v>0</v>
      </c>
      <c r="E130" s="226">
        <v>0</v>
      </c>
      <c r="F130" s="226">
        <v>0</v>
      </c>
      <c r="G130" s="301"/>
      <c r="H130" s="301"/>
      <c r="I130" s="315">
        <f>(G131*H131)+(G133*H133)+(G135*H135)</f>
        <v>0</v>
      </c>
      <c r="J130" s="227" t="s">
        <v>100</v>
      </c>
      <c r="K130" s="226">
        <v>0</v>
      </c>
      <c r="L130" s="226">
        <v>0</v>
      </c>
      <c r="M130" s="226">
        <v>0</v>
      </c>
      <c r="N130" s="316"/>
      <c r="O130" s="316"/>
      <c r="P130" s="315">
        <f>(N131*O131)+(N133*O133)+(N135*O135)</f>
        <v>0</v>
      </c>
      <c r="Q130" s="227" t="s">
        <v>100</v>
      </c>
      <c r="R130" s="226">
        <v>0</v>
      </c>
      <c r="S130" s="226">
        <v>0</v>
      </c>
      <c r="T130" s="226">
        <v>0</v>
      </c>
      <c r="U130" s="316"/>
      <c r="V130" s="316"/>
      <c r="W130" s="315">
        <f>(U131*V131)+(U133*V133)+(U135*V135)</f>
        <v>0</v>
      </c>
      <c r="X130" s="317">
        <f>I130+P130+W130</f>
        <v>0</v>
      </c>
      <c r="Y130" s="50"/>
      <c r="Z130" s="299"/>
      <c r="AA130" s="300"/>
      <c r="AB130" s="300"/>
      <c r="AC130" s="300"/>
      <c r="AD130" s="300"/>
      <c r="AE130" s="300"/>
      <c r="AF130" s="300"/>
      <c r="AG130" s="300"/>
      <c r="AH130" s="300"/>
      <c r="AI130" s="300"/>
      <c r="AJ130" s="300"/>
      <c r="AK130" s="300"/>
      <c r="AM130" s="314"/>
    </row>
    <row r="131" spans="1:39" ht="12.75" customHeight="1" x14ac:dyDescent="0.25">
      <c r="A131" s="299"/>
      <c r="B131" s="72" t="s">
        <v>101</v>
      </c>
      <c r="C131" s="89">
        <v>0</v>
      </c>
      <c r="D131" s="89">
        <f>ROUND(C131*D130,2)</f>
        <v>0</v>
      </c>
      <c r="E131" s="89">
        <f>ROUND(C131*E130,2)</f>
        <v>0</v>
      </c>
      <c r="F131" s="89">
        <f>ROUND(SUM(C131:E131)*F130,2)</f>
        <v>0</v>
      </c>
      <c r="G131" s="229">
        <f>SUM(C131:F131)</f>
        <v>0</v>
      </c>
      <c r="H131" s="70">
        <v>0</v>
      </c>
      <c r="I131" s="315"/>
      <c r="J131" s="89">
        <v>0</v>
      </c>
      <c r="K131" s="89">
        <f>ROUND(J131*K130,2)</f>
        <v>0</v>
      </c>
      <c r="L131" s="89">
        <f>ROUND(J131*L130,2)</f>
        <v>0</v>
      </c>
      <c r="M131" s="89">
        <f>ROUND(SUM(J131:L131)*M130,2)</f>
        <v>0</v>
      </c>
      <c r="N131" s="229">
        <f>SUM(J131:M131)</f>
        <v>0</v>
      </c>
      <c r="O131" s="70">
        <v>0</v>
      </c>
      <c r="P131" s="315"/>
      <c r="Q131" s="89">
        <v>0</v>
      </c>
      <c r="R131" s="89">
        <f>ROUND(Q131*R130,2)</f>
        <v>0</v>
      </c>
      <c r="S131" s="89">
        <f>ROUND(Q131*S130,2)</f>
        <v>0</v>
      </c>
      <c r="T131" s="89">
        <f>ROUND(SUM(Q131:S131)*T130,2)</f>
        <v>0</v>
      </c>
      <c r="U131" s="229">
        <f t="shared" ref="U131" si="103">SUM(Q131:T131)</f>
        <v>0</v>
      </c>
      <c r="V131" s="70">
        <v>0</v>
      </c>
      <c r="W131" s="315"/>
      <c r="X131" s="317"/>
      <c r="Y131" s="217"/>
      <c r="Z131" s="299"/>
      <c r="AA131" s="318">
        <v>0</v>
      </c>
      <c r="AB131" s="318">
        <v>0</v>
      </c>
      <c r="AC131" s="318">
        <v>0</v>
      </c>
      <c r="AD131" s="318">
        <v>0</v>
      </c>
      <c r="AE131" s="318">
        <f>SUM(AA131:AD135)</f>
        <v>0</v>
      </c>
      <c r="AF131" s="318">
        <v>0</v>
      </c>
      <c r="AG131" s="318">
        <v>0</v>
      </c>
      <c r="AH131" s="318">
        <v>0</v>
      </c>
      <c r="AI131" s="318">
        <f>SUM(AF131:AH135)</f>
        <v>0</v>
      </c>
      <c r="AJ131" s="318">
        <v>0</v>
      </c>
      <c r="AK131" s="301">
        <f>AE131+AI131+AJ131</f>
        <v>0</v>
      </c>
      <c r="AM131" s="317">
        <f>X130+AK131</f>
        <v>0</v>
      </c>
    </row>
    <row r="132" spans="1:39" ht="12.75" customHeight="1" x14ac:dyDescent="0.2">
      <c r="A132" s="299"/>
      <c r="B132" s="225" t="s">
        <v>100</v>
      </c>
      <c r="C132" s="226"/>
      <c r="D132" s="226">
        <v>0</v>
      </c>
      <c r="E132" s="226">
        <v>0</v>
      </c>
      <c r="F132" s="226">
        <v>0</v>
      </c>
      <c r="G132" s="301"/>
      <c r="H132" s="301"/>
      <c r="I132" s="315"/>
      <c r="J132" s="227" t="s">
        <v>100</v>
      </c>
      <c r="K132" s="226">
        <v>0</v>
      </c>
      <c r="L132" s="226">
        <v>0</v>
      </c>
      <c r="M132" s="226">
        <v>0</v>
      </c>
      <c r="N132" s="301"/>
      <c r="O132" s="301"/>
      <c r="P132" s="315"/>
      <c r="Q132" s="227" t="s">
        <v>100</v>
      </c>
      <c r="R132" s="226">
        <v>0</v>
      </c>
      <c r="S132" s="226">
        <v>0</v>
      </c>
      <c r="T132" s="226">
        <v>0</v>
      </c>
      <c r="U132" s="301"/>
      <c r="V132" s="301"/>
      <c r="W132" s="315"/>
      <c r="X132" s="317"/>
      <c r="Y132" s="217"/>
      <c r="Z132" s="299"/>
      <c r="AA132" s="318"/>
      <c r="AB132" s="318"/>
      <c r="AC132" s="318"/>
      <c r="AD132" s="318"/>
      <c r="AE132" s="318"/>
      <c r="AF132" s="318"/>
      <c r="AG132" s="318"/>
      <c r="AH132" s="318"/>
      <c r="AI132" s="318"/>
      <c r="AJ132" s="318"/>
      <c r="AK132" s="301"/>
      <c r="AM132" s="317"/>
    </row>
    <row r="133" spans="1:39" ht="12.75" customHeight="1" x14ac:dyDescent="0.25">
      <c r="A133" s="299"/>
      <c r="B133" s="72" t="s">
        <v>102</v>
      </c>
      <c r="C133" s="89">
        <v>0</v>
      </c>
      <c r="D133" s="89">
        <f>ROUND(C133*D132,2)</f>
        <v>0</v>
      </c>
      <c r="E133" s="89">
        <f>ROUND(C133*E132,2)</f>
        <v>0</v>
      </c>
      <c r="F133" s="89">
        <f>ROUND(SUM(C133:E133)*F132,2)</f>
        <v>0</v>
      </c>
      <c r="G133" s="229">
        <f t="shared" ref="G133" si="104">SUM(C133:F133)</f>
        <v>0</v>
      </c>
      <c r="H133" s="70">
        <v>0</v>
      </c>
      <c r="I133" s="315"/>
      <c r="J133" s="89">
        <v>0</v>
      </c>
      <c r="K133" s="89">
        <f>ROUND(J133*K132,2)</f>
        <v>0</v>
      </c>
      <c r="L133" s="89">
        <f>ROUND(J133*L132,2)</f>
        <v>0</v>
      </c>
      <c r="M133" s="89">
        <f>ROUND(SUM(J133:L133)*M132,2)</f>
        <v>0</v>
      </c>
      <c r="N133" s="229">
        <f t="shared" ref="N133" si="105">SUM(J133:M133)</f>
        <v>0</v>
      </c>
      <c r="O133" s="70">
        <v>0</v>
      </c>
      <c r="P133" s="315"/>
      <c r="Q133" s="89">
        <v>0</v>
      </c>
      <c r="R133" s="89">
        <f>ROUND(Q133*R132,2)</f>
        <v>0</v>
      </c>
      <c r="S133" s="89">
        <f>ROUND(Q133*S132,2)</f>
        <v>0</v>
      </c>
      <c r="T133" s="89">
        <f>ROUND(SUM(Q133:S133)*T132,2)</f>
        <v>0</v>
      </c>
      <c r="U133" s="229">
        <f t="shared" ref="U133" si="106">SUM(Q133:T133)</f>
        <v>0</v>
      </c>
      <c r="V133" s="70">
        <v>0</v>
      </c>
      <c r="W133" s="315"/>
      <c r="X133" s="317"/>
      <c r="Y133" s="217"/>
      <c r="Z133" s="299"/>
      <c r="AA133" s="318"/>
      <c r="AB133" s="318"/>
      <c r="AC133" s="318"/>
      <c r="AD133" s="318"/>
      <c r="AE133" s="318"/>
      <c r="AF133" s="318"/>
      <c r="AG133" s="318"/>
      <c r="AH133" s="318"/>
      <c r="AI133" s="318"/>
      <c r="AJ133" s="318"/>
      <c r="AK133" s="301"/>
      <c r="AM133" s="317"/>
    </row>
    <row r="134" spans="1:39" ht="12.75" customHeight="1" x14ac:dyDescent="0.2">
      <c r="A134" s="299"/>
      <c r="B134" s="225" t="s">
        <v>100</v>
      </c>
      <c r="C134" s="226"/>
      <c r="D134" s="226">
        <v>0</v>
      </c>
      <c r="E134" s="226">
        <v>0</v>
      </c>
      <c r="F134" s="226">
        <v>0</v>
      </c>
      <c r="G134" s="301"/>
      <c r="H134" s="301"/>
      <c r="I134" s="315"/>
      <c r="J134" s="227" t="s">
        <v>100</v>
      </c>
      <c r="K134" s="226">
        <v>0</v>
      </c>
      <c r="L134" s="226">
        <v>0</v>
      </c>
      <c r="M134" s="226">
        <v>0</v>
      </c>
      <c r="N134" s="301"/>
      <c r="O134" s="301"/>
      <c r="P134" s="315"/>
      <c r="Q134" s="227" t="s">
        <v>100</v>
      </c>
      <c r="R134" s="226">
        <v>0</v>
      </c>
      <c r="S134" s="226">
        <v>0</v>
      </c>
      <c r="T134" s="226">
        <v>0</v>
      </c>
      <c r="U134" s="301"/>
      <c r="V134" s="301"/>
      <c r="W134" s="315"/>
      <c r="X134" s="317"/>
      <c r="Y134" s="217"/>
      <c r="Z134" s="299"/>
      <c r="AA134" s="318"/>
      <c r="AB134" s="318"/>
      <c r="AC134" s="318"/>
      <c r="AD134" s="318"/>
      <c r="AE134" s="318"/>
      <c r="AF134" s="318"/>
      <c r="AG134" s="318"/>
      <c r="AH134" s="318"/>
      <c r="AI134" s="318"/>
      <c r="AJ134" s="318"/>
      <c r="AK134" s="301"/>
      <c r="AM134" s="317"/>
    </row>
    <row r="135" spans="1:39" ht="13" customHeight="1" x14ac:dyDescent="0.25">
      <c r="A135" s="299"/>
      <c r="B135" s="72" t="s">
        <v>103</v>
      </c>
      <c r="C135" s="89">
        <v>0</v>
      </c>
      <c r="D135" s="89">
        <f>ROUND(C135*D134,2)</f>
        <v>0</v>
      </c>
      <c r="E135" s="89">
        <f>ROUND(C135*E134,2)</f>
        <v>0</v>
      </c>
      <c r="F135" s="89">
        <f>ROUND(SUM(C135:E135)*F134,2)</f>
        <v>0</v>
      </c>
      <c r="G135" s="229">
        <f t="shared" ref="G135" si="107">SUM(C135:F135)</f>
        <v>0</v>
      </c>
      <c r="H135" s="70">
        <v>0</v>
      </c>
      <c r="I135" s="315"/>
      <c r="J135" s="89">
        <v>0</v>
      </c>
      <c r="K135" s="89">
        <f>ROUND(J135*K134,2)</f>
        <v>0</v>
      </c>
      <c r="L135" s="89">
        <f>ROUND(J135*L134,2)</f>
        <v>0</v>
      </c>
      <c r="M135" s="89">
        <f>ROUND(SUM(J135:L135)*M134,2)</f>
        <v>0</v>
      </c>
      <c r="N135" s="229">
        <f t="shared" ref="N135" si="108">SUM(J135:M135)</f>
        <v>0</v>
      </c>
      <c r="O135" s="70">
        <v>0</v>
      </c>
      <c r="P135" s="315"/>
      <c r="Q135" s="89">
        <v>0</v>
      </c>
      <c r="R135" s="89">
        <f>ROUND(Q135*R134,2)</f>
        <v>0</v>
      </c>
      <c r="S135" s="89">
        <f>ROUND(Q135*S134,2)</f>
        <v>0</v>
      </c>
      <c r="T135" s="89">
        <f>ROUND(SUM(Q135:S135)*T134,2)</f>
        <v>0</v>
      </c>
      <c r="U135" s="229">
        <f t="shared" ref="U135" si="109">SUM(Q135:T135)</f>
        <v>0</v>
      </c>
      <c r="V135" s="70">
        <v>0</v>
      </c>
      <c r="W135" s="315"/>
      <c r="X135" s="317"/>
      <c r="Y135" s="217"/>
      <c r="Z135" s="299"/>
      <c r="AA135" s="318"/>
      <c r="AB135" s="318"/>
      <c r="AC135" s="318"/>
      <c r="AD135" s="318"/>
      <c r="AE135" s="318"/>
      <c r="AF135" s="318"/>
      <c r="AG135" s="318"/>
      <c r="AH135" s="318"/>
      <c r="AI135" s="318"/>
      <c r="AJ135" s="318"/>
      <c r="AK135" s="301"/>
      <c r="AM135" s="317"/>
    </row>
    <row r="136" spans="1:39" ht="13" customHeight="1" x14ac:dyDescent="0.2">
      <c r="A136" s="299" t="s">
        <v>121</v>
      </c>
      <c r="B136" s="300" t="s">
        <v>98</v>
      </c>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218"/>
      <c r="Z136" s="299" t="str">
        <f>$A136</f>
        <v>2.3.3</v>
      </c>
      <c r="AA136" s="300" t="str">
        <f>$B$9</f>
        <v>Description</v>
      </c>
      <c r="AB136" s="300"/>
      <c r="AC136" s="300"/>
      <c r="AD136" s="300"/>
      <c r="AE136" s="300"/>
      <c r="AF136" s="300"/>
      <c r="AG136" s="300"/>
      <c r="AH136" s="300"/>
      <c r="AI136" s="300"/>
      <c r="AJ136" s="300"/>
      <c r="AK136" s="300"/>
      <c r="AM136" s="314" t="str">
        <f>$Z136</f>
        <v>2.3.3</v>
      </c>
    </row>
    <row r="137" spans="1:39" ht="13" customHeight="1" x14ac:dyDescent="0.2">
      <c r="A137" s="299"/>
      <c r="B137" s="225" t="s">
        <v>100</v>
      </c>
      <c r="C137" s="226"/>
      <c r="D137" s="226">
        <v>0</v>
      </c>
      <c r="E137" s="226">
        <v>0</v>
      </c>
      <c r="F137" s="226">
        <v>0</v>
      </c>
      <c r="G137" s="301"/>
      <c r="H137" s="301"/>
      <c r="I137" s="315">
        <f>(G138*H138)+(G140*H140)+(G142*H142)</f>
        <v>0</v>
      </c>
      <c r="J137" s="227" t="s">
        <v>100</v>
      </c>
      <c r="K137" s="226">
        <v>0</v>
      </c>
      <c r="L137" s="226">
        <v>0</v>
      </c>
      <c r="M137" s="226">
        <v>0</v>
      </c>
      <c r="N137" s="316"/>
      <c r="O137" s="316"/>
      <c r="P137" s="315">
        <f>(N138*O138)+(N140*O140)+(N142*O142)</f>
        <v>0</v>
      </c>
      <c r="Q137" s="227" t="s">
        <v>100</v>
      </c>
      <c r="R137" s="230">
        <v>0</v>
      </c>
      <c r="S137" s="230">
        <v>0</v>
      </c>
      <c r="T137" s="230">
        <v>0</v>
      </c>
      <c r="U137" s="316"/>
      <c r="V137" s="316"/>
      <c r="W137" s="315">
        <f>(U138*V138)+(U140*V140)+(U142*V142)</f>
        <v>0</v>
      </c>
      <c r="X137" s="317">
        <f>I137+P137+W137</f>
        <v>0</v>
      </c>
      <c r="Y137" s="50"/>
      <c r="Z137" s="299"/>
      <c r="AA137" s="300"/>
      <c r="AB137" s="300"/>
      <c r="AC137" s="300"/>
      <c r="AD137" s="300"/>
      <c r="AE137" s="300"/>
      <c r="AF137" s="300"/>
      <c r="AG137" s="300"/>
      <c r="AH137" s="300"/>
      <c r="AI137" s="300"/>
      <c r="AJ137" s="300"/>
      <c r="AK137" s="300"/>
      <c r="AM137" s="314"/>
    </row>
    <row r="138" spans="1:39" ht="13" customHeight="1" x14ac:dyDescent="0.25">
      <c r="A138" s="299"/>
      <c r="B138" s="72" t="s">
        <v>101</v>
      </c>
      <c r="C138" s="89">
        <v>0</v>
      </c>
      <c r="D138" s="89">
        <f>ROUND(C138*D137,2)</f>
        <v>0</v>
      </c>
      <c r="E138" s="89">
        <f>ROUND(C138*E137,2)</f>
        <v>0</v>
      </c>
      <c r="F138" s="89">
        <f>ROUND(SUM(C138:E138)*F137,2)</f>
        <v>0</v>
      </c>
      <c r="G138" s="229">
        <f>SUM(C138:F138)</f>
        <v>0</v>
      </c>
      <c r="H138" s="70">
        <v>0</v>
      </c>
      <c r="I138" s="315"/>
      <c r="J138" s="89">
        <v>0</v>
      </c>
      <c r="K138" s="89">
        <f>ROUND(J138*K137,2)</f>
        <v>0</v>
      </c>
      <c r="L138" s="89">
        <f>ROUND(J138*L137,2)</f>
        <v>0</v>
      </c>
      <c r="M138" s="89">
        <f>ROUND(SUM(J138:L138)*M137,2)</f>
        <v>0</v>
      </c>
      <c r="N138" s="229">
        <f>SUM(J138:M138)</f>
        <v>0</v>
      </c>
      <c r="O138" s="70">
        <v>0</v>
      </c>
      <c r="P138" s="315"/>
      <c r="Q138" s="89">
        <v>0</v>
      </c>
      <c r="R138" s="89">
        <f>ROUND(Q138*R137,2)</f>
        <v>0</v>
      </c>
      <c r="S138" s="89">
        <f>ROUND(Q138*S137,2)</f>
        <v>0</v>
      </c>
      <c r="T138" s="89">
        <f>ROUND(SUM(Q138:S138)*T137,2)</f>
        <v>0</v>
      </c>
      <c r="U138" s="229">
        <f t="shared" ref="U138" si="110">SUM(Q138:T138)</f>
        <v>0</v>
      </c>
      <c r="V138" s="70">
        <v>0</v>
      </c>
      <c r="W138" s="315"/>
      <c r="X138" s="317"/>
      <c r="Y138" s="217"/>
      <c r="Z138" s="299"/>
      <c r="AA138" s="318">
        <v>0</v>
      </c>
      <c r="AB138" s="318">
        <v>0</v>
      </c>
      <c r="AC138" s="318">
        <v>0</v>
      </c>
      <c r="AD138" s="318">
        <v>0</v>
      </c>
      <c r="AE138" s="318">
        <f>SUM(AA138:AD142)</f>
        <v>0</v>
      </c>
      <c r="AF138" s="318">
        <v>0</v>
      </c>
      <c r="AG138" s="318">
        <v>0</v>
      </c>
      <c r="AH138" s="318">
        <v>0</v>
      </c>
      <c r="AI138" s="318">
        <f>SUM(AF138:AH142)</f>
        <v>0</v>
      </c>
      <c r="AJ138" s="318">
        <v>0</v>
      </c>
      <c r="AK138" s="301">
        <f>AE138+AI138+AJ138</f>
        <v>0</v>
      </c>
      <c r="AM138" s="317">
        <f>X137+AK138</f>
        <v>0</v>
      </c>
    </row>
    <row r="139" spans="1:39" ht="13" customHeight="1" x14ac:dyDescent="0.2">
      <c r="A139" s="299"/>
      <c r="B139" s="225" t="s">
        <v>100</v>
      </c>
      <c r="C139" s="226"/>
      <c r="D139" s="226">
        <v>0</v>
      </c>
      <c r="E139" s="226">
        <v>0</v>
      </c>
      <c r="F139" s="226">
        <v>0</v>
      </c>
      <c r="G139" s="301"/>
      <c r="H139" s="301"/>
      <c r="I139" s="315"/>
      <c r="J139" s="227" t="s">
        <v>100</v>
      </c>
      <c r="K139" s="226">
        <v>0</v>
      </c>
      <c r="L139" s="226">
        <v>0</v>
      </c>
      <c r="M139" s="226">
        <v>0</v>
      </c>
      <c r="N139" s="301"/>
      <c r="O139" s="301"/>
      <c r="P139" s="315"/>
      <c r="Q139" s="227" t="s">
        <v>100</v>
      </c>
      <c r="R139" s="226">
        <v>0</v>
      </c>
      <c r="S139" s="226">
        <v>0</v>
      </c>
      <c r="T139" s="226">
        <v>0</v>
      </c>
      <c r="U139" s="301"/>
      <c r="V139" s="301"/>
      <c r="W139" s="315"/>
      <c r="X139" s="317"/>
      <c r="Y139" s="217"/>
      <c r="Z139" s="299"/>
      <c r="AA139" s="318"/>
      <c r="AB139" s="318"/>
      <c r="AC139" s="318"/>
      <c r="AD139" s="318"/>
      <c r="AE139" s="318"/>
      <c r="AF139" s="318"/>
      <c r="AG139" s="318"/>
      <c r="AH139" s="318"/>
      <c r="AI139" s="318"/>
      <c r="AJ139" s="318"/>
      <c r="AK139" s="301"/>
      <c r="AM139" s="317"/>
    </row>
    <row r="140" spans="1:39" ht="13" customHeight="1" x14ac:dyDescent="0.25">
      <c r="A140" s="299"/>
      <c r="B140" s="72" t="s">
        <v>102</v>
      </c>
      <c r="C140" s="89">
        <v>0</v>
      </c>
      <c r="D140" s="89">
        <f>ROUND(C140*D139,2)</f>
        <v>0</v>
      </c>
      <c r="E140" s="89">
        <f>ROUND(C140*E139,2)</f>
        <v>0</v>
      </c>
      <c r="F140" s="89">
        <f>ROUND(SUM(C140:E140)*F139,2)</f>
        <v>0</v>
      </c>
      <c r="G140" s="229">
        <f t="shared" ref="G140" si="111">SUM(C140:F140)</f>
        <v>0</v>
      </c>
      <c r="H140" s="70">
        <v>0</v>
      </c>
      <c r="I140" s="315"/>
      <c r="J140" s="89">
        <v>0</v>
      </c>
      <c r="K140" s="89">
        <f>ROUND(J140*K139,2)</f>
        <v>0</v>
      </c>
      <c r="L140" s="89">
        <f>ROUND(J140*L139,2)</f>
        <v>0</v>
      </c>
      <c r="M140" s="89">
        <f>ROUND(SUM(J140:L140)*M139,2)</f>
        <v>0</v>
      </c>
      <c r="N140" s="229">
        <f t="shared" ref="N140" si="112">SUM(J140:M140)</f>
        <v>0</v>
      </c>
      <c r="O140" s="70">
        <v>0</v>
      </c>
      <c r="P140" s="315"/>
      <c r="Q140" s="89">
        <v>0</v>
      </c>
      <c r="R140" s="89">
        <f>ROUND(Q140*R139,2)</f>
        <v>0</v>
      </c>
      <c r="S140" s="89">
        <f>ROUND(Q140*S139,2)</f>
        <v>0</v>
      </c>
      <c r="T140" s="89">
        <f>ROUND(SUM(Q140:S140)*T139,2)</f>
        <v>0</v>
      </c>
      <c r="U140" s="229">
        <f t="shared" ref="U140" si="113">SUM(Q140:T140)</f>
        <v>0</v>
      </c>
      <c r="V140" s="70">
        <v>0</v>
      </c>
      <c r="W140" s="315"/>
      <c r="X140" s="317"/>
      <c r="Y140" s="217"/>
      <c r="Z140" s="299"/>
      <c r="AA140" s="318"/>
      <c r="AB140" s="318"/>
      <c r="AC140" s="318"/>
      <c r="AD140" s="318"/>
      <c r="AE140" s="318"/>
      <c r="AF140" s="318"/>
      <c r="AG140" s="318"/>
      <c r="AH140" s="318"/>
      <c r="AI140" s="318"/>
      <c r="AJ140" s="318"/>
      <c r="AK140" s="301"/>
      <c r="AM140" s="317"/>
    </row>
    <row r="141" spans="1:39" ht="13" customHeight="1" x14ac:dyDescent="0.2">
      <c r="A141" s="299"/>
      <c r="B141" s="225" t="s">
        <v>100</v>
      </c>
      <c r="C141" s="226"/>
      <c r="D141" s="226">
        <v>0</v>
      </c>
      <c r="E141" s="226">
        <v>0</v>
      </c>
      <c r="F141" s="226">
        <v>0</v>
      </c>
      <c r="G141" s="301"/>
      <c r="H141" s="301"/>
      <c r="I141" s="315"/>
      <c r="J141" s="227" t="s">
        <v>100</v>
      </c>
      <c r="K141" s="226">
        <v>0</v>
      </c>
      <c r="L141" s="226">
        <v>0</v>
      </c>
      <c r="M141" s="226">
        <v>0</v>
      </c>
      <c r="N141" s="301"/>
      <c r="O141" s="301"/>
      <c r="P141" s="315"/>
      <c r="Q141" s="227" t="s">
        <v>100</v>
      </c>
      <c r="R141" s="226">
        <v>0</v>
      </c>
      <c r="S141" s="226">
        <v>0</v>
      </c>
      <c r="T141" s="226">
        <v>0</v>
      </c>
      <c r="U141" s="301"/>
      <c r="V141" s="301"/>
      <c r="W141" s="315"/>
      <c r="X141" s="317"/>
      <c r="Y141" s="217"/>
      <c r="Z141" s="299"/>
      <c r="AA141" s="318"/>
      <c r="AB141" s="318"/>
      <c r="AC141" s="318"/>
      <c r="AD141" s="318"/>
      <c r="AE141" s="318"/>
      <c r="AF141" s="318"/>
      <c r="AG141" s="318"/>
      <c r="AH141" s="318"/>
      <c r="AI141" s="318"/>
      <c r="AJ141" s="318"/>
      <c r="AK141" s="301"/>
      <c r="AM141" s="317"/>
    </row>
    <row r="142" spans="1:39" ht="13" customHeight="1" x14ac:dyDescent="0.25">
      <c r="A142" s="299"/>
      <c r="B142" s="72" t="s">
        <v>103</v>
      </c>
      <c r="C142" s="89">
        <v>0</v>
      </c>
      <c r="D142" s="89">
        <f>ROUND(C142*D141,2)</f>
        <v>0</v>
      </c>
      <c r="E142" s="89">
        <f>ROUND(C142*E141,2)</f>
        <v>0</v>
      </c>
      <c r="F142" s="89">
        <f>ROUND(SUM(C142:E142)*F141,2)</f>
        <v>0</v>
      </c>
      <c r="G142" s="229">
        <f t="shared" ref="G142" si="114">SUM(C142:F142)</f>
        <v>0</v>
      </c>
      <c r="H142" s="70">
        <v>0</v>
      </c>
      <c r="I142" s="315"/>
      <c r="J142" s="89">
        <v>0</v>
      </c>
      <c r="K142" s="89">
        <f>ROUND(J142*K141,2)</f>
        <v>0</v>
      </c>
      <c r="L142" s="89">
        <f>ROUND(J142*L141,2)</f>
        <v>0</v>
      </c>
      <c r="M142" s="89">
        <f>ROUND(SUM(J142:L142)*M141,2)</f>
        <v>0</v>
      </c>
      <c r="N142" s="229">
        <f t="shared" ref="N142" si="115">SUM(J142:M142)</f>
        <v>0</v>
      </c>
      <c r="O142" s="70">
        <v>0</v>
      </c>
      <c r="P142" s="315"/>
      <c r="Q142" s="89">
        <v>0</v>
      </c>
      <c r="R142" s="89">
        <f>ROUND(Q142*R141,2)</f>
        <v>0</v>
      </c>
      <c r="S142" s="89">
        <f>ROUND(Q142*S141,2)</f>
        <v>0</v>
      </c>
      <c r="T142" s="89">
        <f>ROUND(SUM(Q142:S142)*T141,2)</f>
        <v>0</v>
      </c>
      <c r="U142" s="229">
        <f t="shared" ref="U142" si="116">SUM(Q142:T142)</f>
        <v>0</v>
      </c>
      <c r="V142" s="70">
        <v>0</v>
      </c>
      <c r="W142" s="315"/>
      <c r="X142" s="317"/>
      <c r="Y142" s="217"/>
      <c r="Z142" s="299"/>
      <c r="AA142" s="318"/>
      <c r="AB142" s="318"/>
      <c r="AC142" s="318"/>
      <c r="AD142" s="318"/>
      <c r="AE142" s="318"/>
      <c r="AF142" s="318"/>
      <c r="AG142" s="318"/>
      <c r="AH142" s="318"/>
      <c r="AI142" s="318"/>
      <c r="AJ142" s="318"/>
      <c r="AK142" s="301"/>
      <c r="AM142" s="317"/>
    </row>
    <row r="143" spans="1:39" ht="22.5" customHeight="1" x14ac:dyDescent="0.2">
      <c r="A143" s="297" t="s">
        <v>122</v>
      </c>
      <c r="B143" s="297"/>
      <c r="C143" s="297"/>
      <c r="D143" s="297"/>
      <c r="E143" s="297"/>
      <c r="F143" s="297"/>
      <c r="G143" s="297"/>
      <c r="H143" s="297"/>
      <c r="I143" s="90">
        <f>SUM(I79:I142)</f>
        <v>0</v>
      </c>
      <c r="J143" s="298"/>
      <c r="K143" s="298"/>
      <c r="L143" s="298"/>
      <c r="M143" s="298"/>
      <c r="N143" s="298"/>
      <c r="O143" s="298"/>
      <c r="P143" s="90">
        <f>SUM(P79:P142)</f>
        <v>0</v>
      </c>
      <c r="Q143" s="298"/>
      <c r="R143" s="298"/>
      <c r="S143" s="298"/>
      <c r="T143" s="298"/>
      <c r="U143" s="298"/>
      <c r="V143" s="298"/>
      <c r="W143" s="90">
        <f>SUM(W79:W142)</f>
        <v>0</v>
      </c>
      <c r="X143" s="90">
        <f>SUM(X79:X142)</f>
        <v>0</v>
      </c>
      <c r="AA143" s="232">
        <f t="shared" ref="AA143:AK143" si="117">SUM(AA79:AA142)</f>
        <v>0</v>
      </c>
      <c r="AB143" s="232">
        <f t="shared" si="117"/>
        <v>0</v>
      </c>
      <c r="AC143" s="232">
        <f t="shared" si="117"/>
        <v>0</v>
      </c>
      <c r="AD143" s="232">
        <f t="shared" si="117"/>
        <v>0</v>
      </c>
      <c r="AE143" s="232">
        <f t="shared" si="117"/>
        <v>0</v>
      </c>
      <c r="AF143" s="232">
        <f t="shared" si="117"/>
        <v>0</v>
      </c>
      <c r="AG143" s="232">
        <f t="shared" si="117"/>
        <v>0</v>
      </c>
      <c r="AH143" s="232">
        <f t="shared" si="117"/>
        <v>0</v>
      </c>
      <c r="AI143" s="232">
        <f t="shared" si="117"/>
        <v>0</v>
      </c>
      <c r="AJ143" s="232">
        <f t="shared" si="117"/>
        <v>0</v>
      </c>
      <c r="AK143" s="232">
        <f t="shared" si="117"/>
        <v>0</v>
      </c>
      <c r="AM143" s="90">
        <f>AM80+AM87+AM94+AM102+AM109+AM116+AM124+AM131+AM138</f>
        <v>0</v>
      </c>
    </row>
    <row r="145" spans="1:39" ht="22.5" customHeight="1" x14ac:dyDescent="0.2">
      <c r="A145" s="71" t="s">
        <v>47</v>
      </c>
      <c r="B145" s="306" t="s">
        <v>98</v>
      </c>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76"/>
      <c r="Z145" s="71" t="str">
        <f>$A145</f>
        <v>Task 3</v>
      </c>
      <c r="AA145" s="306" t="str">
        <f t="shared" ref="AA145" si="118">$B$7</f>
        <v>Description</v>
      </c>
      <c r="AB145" s="306"/>
      <c r="AC145" s="306"/>
      <c r="AD145" s="306"/>
      <c r="AE145" s="306"/>
      <c r="AF145" s="306"/>
      <c r="AG145" s="306"/>
      <c r="AH145" s="306"/>
      <c r="AI145" s="306"/>
      <c r="AJ145" s="306"/>
      <c r="AK145" s="306"/>
      <c r="AM145" s="71" t="str">
        <f>$A145</f>
        <v>Task 3</v>
      </c>
    </row>
    <row r="146" spans="1:39" ht="22.5" customHeight="1" x14ac:dyDescent="0.2">
      <c r="A146" s="78">
        <v>3.1</v>
      </c>
      <c r="B146" s="319" t="s">
        <v>98</v>
      </c>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77"/>
      <c r="Z146" s="78">
        <f>$A146</f>
        <v>3.1</v>
      </c>
      <c r="AA146" s="319" t="str">
        <f>$B$8</f>
        <v>Description</v>
      </c>
      <c r="AB146" s="319"/>
      <c r="AC146" s="319"/>
      <c r="AD146" s="319"/>
      <c r="AE146" s="319"/>
      <c r="AF146" s="319"/>
      <c r="AG146" s="319"/>
      <c r="AH146" s="319"/>
      <c r="AI146" s="319"/>
      <c r="AJ146" s="319"/>
      <c r="AK146" s="319"/>
      <c r="AM146" s="78">
        <f>$A146</f>
        <v>3.1</v>
      </c>
    </row>
    <row r="147" spans="1:39" ht="13" customHeight="1" x14ac:dyDescent="0.2">
      <c r="A147" s="299" t="s">
        <v>123</v>
      </c>
      <c r="B147" s="300" t="s">
        <v>98</v>
      </c>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77"/>
      <c r="Z147" s="299" t="str">
        <f>$A147</f>
        <v>3.1.1</v>
      </c>
      <c r="AA147" s="300" t="str">
        <f>$B$9</f>
        <v>Description</v>
      </c>
      <c r="AB147" s="300"/>
      <c r="AC147" s="300"/>
      <c r="AD147" s="300"/>
      <c r="AE147" s="300"/>
      <c r="AF147" s="300"/>
      <c r="AG147" s="300"/>
      <c r="AH147" s="300"/>
      <c r="AI147" s="300"/>
      <c r="AJ147" s="300"/>
      <c r="AK147" s="300"/>
      <c r="AM147" s="314" t="str">
        <f>$Z147</f>
        <v>3.1.1</v>
      </c>
    </row>
    <row r="148" spans="1:39" ht="13" customHeight="1" x14ac:dyDescent="0.2">
      <c r="A148" s="299"/>
      <c r="B148" s="225" t="s">
        <v>100</v>
      </c>
      <c r="C148" s="226"/>
      <c r="D148" s="226">
        <v>0</v>
      </c>
      <c r="E148" s="226">
        <v>0</v>
      </c>
      <c r="F148" s="226">
        <v>0</v>
      </c>
      <c r="G148" s="301"/>
      <c r="H148" s="301"/>
      <c r="I148" s="315">
        <f>(G149*H149)+(G151*H151)+(G153*H153)</f>
        <v>0</v>
      </c>
      <c r="J148" s="227" t="s">
        <v>100</v>
      </c>
      <c r="K148" s="226">
        <v>0</v>
      </c>
      <c r="L148" s="226">
        <v>0</v>
      </c>
      <c r="M148" s="226">
        <v>0</v>
      </c>
      <c r="N148" s="316"/>
      <c r="O148" s="316"/>
      <c r="P148" s="315">
        <f>(N149*O149)+(N151*O151)+(N153*O153)</f>
        <v>0</v>
      </c>
      <c r="Q148" s="227" t="s">
        <v>100</v>
      </c>
      <c r="R148" s="226">
        <v>0</v>
      </c>
      <c r="S148" s="226">
        <v>0</v>
      </c>
      <c r="T148" s="226">
        <v>0</v>
      </c>
      <c r="U148" s="316"/>
      <c r="V148" s="316"/>
      <c r="W148" s="315">
        <f>(U149*V149)+(U151*V151)+(U153*V153)</f>
        <v>0</v>
      </c>
      <c r="X148" s="317">
        <f>I148+P148+W148</f>
        <v>0</v>
      </c>
      <c r="Y148" s="50"/>
      <c r="Z148" s="299"/>
      <c r="AA148" s="300"/>
      <c r="AB148" s="300"/>
      <c r="AC148" s="300"/>
      <c r="AD148" s="300"/>
      <c r="AE148" s="300"/>
      <c r="AF148" s="300"/>
      <c r="AG148" s="300"/>
      <c r="AH148" s="300"/>
      <c r="AI148" s="300"/>
      <c r="AJ148" s="300"/>
      <c r="AK148" s="300"/>
      <c r="AM148" s="314"/>
    </row>
    <row r="149" spans="1:39" ht="13" customHeight="1" x14ac:dyDescent="0.25">
      <c r="A149" s="299"/>
      <c r="B149" s="228" t="s">
        <v>101</v>
      </c>
      <c r="C149" s="89">
        <v>0</v>
      </c>
      <c r="D149" s="89">
        <f>ROUND(C149*D148,2)</f>
        <v>0</v>
      </c>
      <c r="E149" s="89">
        <f>ROUND(C149*E148,2)</f>
        <v>0</v>
      </c>
      <c r="F149" s="89">
        <f>ROUND(SUM(C149:E149)*F148,2)</f>
        <v>0</v>
      </c>
      <c r="G149" s="229">
        <f>SUM(C149:F149)</f>
        <v>0</v>
      </c>
      <c r="H149" s="70">
        <v>0</v>
      </c>
      <c r="I149" s="315"/>
      <c r="J149" s="89">
        <v>0</v>
      </c>
      <c r="K149" s="89">
        <f>ROUND(J149*K148,2)</f>
        <v>0</v>
      </c>
      <c r="L149" s="89">
        <f>ROUND(J149*L148,2)</f>
        <v>0</v>
      </c>
      <c r="M149" s="89">
        <f>ROUND(SUM(J149:L149)*M148,2)</f>
        <v>0</v>
      </c>
      <c r="N149" s="229">
        <f>SUM(J149:M149)</f>
        <v>0</v>
      </c>
      <c r="O149" s="70">
        <v>0</v>
      </c>
      <c r="P149" s="315"/>
      <c r="Q149" s="89">
        <v>0</v>
      </c>
      <c r="R149" s="89">
        <f>ROUND(Q149*R148,2)</f>
        <v>0</v>
      </c>
      <c r="S149" s="89">
        <f>ROUND(Q149*S148,2)</f>
        <v>0</v>
      </c>
      <c r="T149" s="89">
        <f>ROUND(SUM(Q149:S149)*T148,2)</f>
        <v>0</v>
      </c>
      <c r="U149" s="229">
        <f t="shared" ref="U149" si="119">SUM(Q149:T149)</f>
        <v>0</v>
      </c>
      <c r="V149" s="70">
        <v>0</v>
      </c>
      <c r="W149" s="315"/>
      <c r="X149" s="317"/>
      <c r="Y149" s="217"/>
      <c r="Z149" s="299"/>
      <c r="AA149" s="318">
        <v>0</v>
      </c>
      <c r="AB149" s="318">
        <v>0</v>
      </c>
      <c r="AC149" s="318">
        <v>0</v>
      </c>
      <c r="AD149" s="318">
        <v>0</v>
      </c>
      <c r="AE149" s="318">
        <f>SUM(AA149:AD153)</f>
        <v>0</v>
      </c>
      <c r="AF149" s="318">
        <v>0</v>
      </c>
      <c r="AG149" s="318">
        <v>0</v>
      </c>
      <c r="AH149" s="318">
        <v>0</v>
      </c>
      <c r="AI149" s="318">
        <f>SUM(AF149:AH153)</f>
        <v>0</v>
      </c>
      <c r="AJ149" s="318">
        <v>0</v>
      </c>
      <c r="AK149" s="301">
        <f>AE149+AI149+AJ149</f>
        <v>0</v>
      </c>
      <c r="AM149" s="317">
        <f>X148+AK149</f>
        <v>0</v>
      </c>
    </row>
    <row r="150" spans="1:39" ht="13" customHeight="1" x14ac:dyDescent="0.2">
      <c r="A150" s="299"/>
      <c r="B150" s="225" t="s">
        <v>100</v>
      </c>
      <c r="C150" s="226"/>
      <c r="D150" s="226">
        <v>0</v>
      </c>
      <c r="E150" s="226">
        <v>0</v>
      </c>
      <c r="F150" s="226">
        <v>0</v>
      </c>
      <c r="G150" s="301"/>
      <c r="H150" s="301"/>
      <c r="I150" s="315"/>
      <c r="J150" s="227" t="s">
        <v>100</v>
      </c>
      <c r="K150" s="226">
        <v>0</v>
      </c>
      <c r="L150" s="226">
        <v>0</v>
      </c>
      <c r="M150" s="226">
        <v>0</v>
      </c>
      <c r="N150" s="301"/>
      <c r="O150" s="301"/>
      <c r="P150" s="315"/>
      <c r="Q150" s="227" t="s">
        <v>100</v>
      </c>
      <c r="R150" s="226">
        <v>0</v>
      </c>
      <c r="S150" s="226">
        <v>0</v>
      </c>
      <c r="T150" s="226">
        <v>0</v>
      </c>
      <c r="U150" s="301"/>
      <c r="V150" s="301"/>
      <c r="W150" s="315"/>
      <c r="X150" s="317"/>
      <c r="Y150" s="217"/>
      <c r="Z150" s="299"/>
      <c r="AA150" s="318"/>
      <c r="AB150" s="318"/>
      <c r="AC150" s="318"/>
      <c r="AD150" s="318"/>
      <c r="AE150" s="318"/>
      <c r="AF150" s="318"/>
      <c r="AG150" s="318"/>
      <c r="AH150" s="318"/>
      <c r="AI150" s="318"/>
      <c r="AJ150" s="318"/>
      <c r="AK150" s="301"/>
      <c r="AM150" s="317"/>
    </row>
    <row r="151" spans="1:39" ht="13" customHeight="1" x14ac:dyDescent="0.25">
      <c r="A151" s="299"/>
      <c r="B151" s="228" t="s">
        <v>102</v>
      </c>
      <c r="C151" s="89">
        <v>0</v>
      </c>
      <c r="D151" s="89">
        <f>ROUND(C151*D150,2)</f>
        <v>0</v>
      </c>
      <c r="E151" s="89">
        <f>ROUND(C151*E150,2)</f>
        <v>0</v>
      </c>
      <c r="F151" s="89">
        <f>ROUND(SUM(C151:E151)*F150,2)</f>
        <v>0</v>
      </c>
      <c r="G151" s="229">
        <f t="shared" ref="G151" si="120">SUM(C151:F151)</f>
        <v>0</v>
      </c>
      <c r="H151" s="70">
        <v>0</v>
      </c>
      <c r="I151" s="315"/>
      <c r="J151" s="89">
        <v>0</v>
      </c>
      <c r="K151" s="89">
        <f>ROUND(J151*K150,2)</f>
        <v>0</v>
      </c>
      <c r="L151" s="89">
        <f>ROUND(J151*L150,2)</f>
        <v>0</v>
      </c>
      <c r="M151" s="89">
        <f>ROUND(SUM(J151:L151)*M150,2)</f>
        <v>0</v>
      </c>
      <c r="N151" s="229">
        <f t="shared" ref="N151" si="121">SUM(J151:M151)</f>
        <v>0</v>
      </c>
      <c r="O151" s="70">
        <v>0</v>
      </c>
      <c r="P151" s="315"/>
      <c r="Q151" s="89">
        <v>0</v>
      </c>
      <c r="R151" s="89">
        <f>ROUND(Q151*R150,2)</f>
        <v>0</v>
      </c>
      <c r="S151" s="89">
        <f>ROUND(Q151*S150,2)</f>
        <v>0</v>
      </c>
      <c r="T151" s="89">
        <f>ROUND(SUM(Q151:S151)*T150,2)</f>
        <v>0</v>
      </c>
      <c r="U151" s="229">
        <f t="shared" ref="U151" si="122">SUM(Q151:T151)</f>
        <v>0</v>
      </c>
      <c r="V151" s="70">
        <v>0</v>
      </c>
      <c r="W151" s="315"/>
      <c r="X151" s="317"/>
      <c r="Y151" s="217"/>
      <c r="Z151" s="299"/>
      <c r="AA151" s="318"/>
      <c r="AB151" s="318"/>
      <c r="AC151" s="318"/>
      <c r="AD151" s="318"/>
      <c r="AE151" s="318"/>
      <c r="AF151" s="318"/>
      <c r="AG151" s="318"/>
      <c r="AH151" s="318"/>
      <c r="AI151" s="318"/>
      <c r="AJ151" s="318"/>
      <c r="AK151" s="301"/>
      <c r="AM151" s="317"/>
    </row>
    <row r="152" spans="1:39" ht="13" customHeight="1" x14ac:dyDescent="0.2">
      <c r="A152" s="299"/>
      <c r="B152" s="225" t="s">
        <v>100</v>
      </c>
      <c r="C152" s="226"/>
      <c r="D152" s="226">
        <v>0</v>
      </c>
      <c r="E152" s="226">
        <v>0</v>
      </c>
      <c r="F152" s="226">
        <v>0</v>
      </c>
      <c r="G152" s="301"/>
      <c r="H152" s="301"/>
      <c r="I152" s="315"/>
      <c r="J152" s="227" t="s">
        <v>100</v>
      </c>
      <c r="K152" s="226">
        <v>0</v>
      </c>
      <c r="L152" s="226">
        <v>0</v>
      </c>
      <c r="M152" s="226">
        <v>0</v>
      </c>
      <c r="N152" s="301"/>
      <c r="O152" s="301"/>
      <c r="P152" s="315"/>
      <c r="Q152" s="227" t="s">
        <v>100</v>
      </c>
      <c r="R152" s="226">
        <v>0</v>
      </c>
      <c r="S152" s="226">
        <v>0</v>
      </c>
      <c r="T152" s="226">
        <v>0</v>
      </c>
      <c r="U152" s="301"/>
      <c r="V152" s="301"/>
      <c r="W152" s="315"/>
      <c r="X152" s="317"/>
      <c r="Y152" s="217"/>
      <c r="Z152" s="299"/>
      <c r="AA152" s="318"/>
      <c r="AB152" s="318"/>
      <c r="AC152" s="318"/>
      <c r="AD152" s="318"/>
      <c r="AE152" s="318"/>
      <c r="AF152" s="318"/>
      <c r="AG152" s="318"/>
      <c r="AH152" s="318"/>
      <c r="AI152" s="318"/>
      <c r="AJ152" s="318"/>
      <c r="AK152" s="301"/>
      <c r="AM152" s="317"/>
    </row>
    <row r="153" spans="1:39" ht="13" customHeight="1" x14ac:dyDescent="0.25">
      <c r="A153" s="299"/>
      <c r="B153" s="228" t="s">
        <v>103</v>
      </c>
      <c r="C153" s="89">
        <v>0</v>
      </c>
      <c r="D153" s="89">
        <f>ROUND(C153*D152,2)</f>
        <v>0</v>
      </c>
      <c r="E153" s="89">
        <f>ROUND(C153*E152,2)</f>
        <v>0</v>
      </c>
      <c r="F153" s="89">
        <f>ROUND(SUM(C153:E153)*F152,2)</f>
        <v>0</v>
      </c>
      <c r="G153" s="229">
        <f t="shared" ref="G153" si="123">SUM(C153:F153)</f>
        <v>0</v>
      </c>
      <c r="H153" s="70">
        <v>0</v>
      </c>
      <c r="I153" s="315"/>
      <c r="J153" s="89">
        <v>0</v>
      </c>
      <c r="K153" s="89">
        <f>ROUND(J153*K152,2)</f>
        <v>0</v>
      </c>
      <c r="L153" s="89">
        <f>ROUND(J153*L152,2)</f>
        <v>0</v>
      </c>
      <c r="M153" s="89">
        <f>ROUND(SUM(J153:L153)*M152,2)</f>
        <v>0</v>
      </c>
      <c r="N153" s="229">
        <f t="shared" ref="N153" si="124">SUM(J153:M153)</f>
        <v>0</v>
      </c>
      <c r="O153" s="70">
        <v>0</v>
      </c>
      <c r="P153" s="315"/>
      <c r="Q153" s="89">
        <v>0</v>
      </c>
      <c r="R153" s="89">
        <f>ROUND(Q153*R152,2)</f>
        <v>0</v>
      </c>
      <c r="S153" s="89">
        <f>ROUND(Q153*S152,2)</f>
        <v>0</v>
      </c>
      <c r="T153" s="89">
        <f>ROUND(SUM(Q153:S153)*T152,2)</f>
        <v>0</v>
      </c>
      <c r="U153" s="229">
        <f t="shared" ref="U153" si="125">SUM(Q153:T153)</f>
        <v>0</v>
      </c>
      <c r="V153" s="70">
        <v>0</v>
      </c>
      <c r="W153" s="315"/>
      <c r="X153" s="317"/>
      <c r="Y153" s="217"/>
      <c r="Z153" s="299"/>
      <c r="AA153" s="318"/>
      <c r="AB153" s="318"/>
      <c r="AC153" s="318"/>
      <c r="AD153" s="318"/>
      <c r="AE153" s="318"/>
      <c r="AF153" s="318"/>
      <c r="AG153" s="318"/>
      <c r="AH153" s="318"/>
      <c r="AI153" s="318"/>
      <c r="AJ153" s="318"/>
      <c r="AK153" s="301"/>
      <c r="AM153" s="317"/>
    </row>
    <row r="154" spans="1:39" ht="13" customHeight="1" x14ac:dyDescent="0.2">
      <c r="A154" s="299" t="s">
        <v>124</v>
      </c>
      <c r="B154" s="300" t="s">
        <v>98</v>
      </c>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218"/>
      <c r="Z154" s="299" t="str">
        <f>$A154</f>
        <v>3.1.2</v>
      </c>
      <c r="AA154" s="300" t="str">
        <f>$B$16</f>
        <v>Description</v>
      </c>
      <c r="AB154" s="300"/>
      <c r="AC154" s="300"/>
      <c r="AD154" s="300"/>
      <c r="AE154" s="300"/>
      <c r="AF154" s="300"/>
      <c r="AG154" s="300"/>
      <c r="AH154" s="300"/>
      <c r="AI154" s="300"/>
      <c r="AJ154" s="300"/>
      <c r="AK154" s="300"/>
      <c r="AM154" s="314" t="str">
        <f>$Z154</f>
        <v>3.1.2</v>
      </c>
    </row>
    <row r="155" spans="1:39" ht="12.75" customHeight="1" x14ac:dyDescent="0.2">
      <c r="A155" s="299"/>
      <c r="B155" s="225" t="s">
        <v>100</v>
      </c>
      <c r="C155" s="226"/>
      <c r="D155" s="226">
        <v>0</v>
      </c>
      <c r="E155" s="226">
        <v>0</v>
      </c>
      <c r="F155" s="226">
        <v>0</v>
      </c>
      <c r="G155" s="301"/>
      <c r="H155" s="301"/>
      <c r="I155" s="315">
        <f>(G156*H156)+(G158*H158)+(G160*H160)</f>
        <v>0</v>
      </c>
      <c r="J155" s="227" t="s">
        <v>100</v>
      </c>
      <c r="K155" s="226">
        <v>0</v>
      </c>
      <c r="L155" s="226">
        <v>0</v>
      </c>
      <c r="M155" s="226">
        <v>0</v>
      </c>
      <c r="N155" s="316"/>
      <c r="O155" s="316"/>
      <c r="P155" s="315">
        <f>(N156*O156)+(N158*O158)+(N160*O160)</f>
        <v>0</v>
      </c>
      <c r="Q155" s="227" t="s">
        <v>100</v>
      </c>
      <c r="R155" s="226">
        <v>0</v>
      </c>
      <c r="S155" s="226">
        <v>0</v>
      </c>
      <c r="T155" s="226">
        <v>0</v>
      </c>
      <c r="U155" s="316"/>
      <c r="V155" s="316"/>
      <c r="W155" s="315">
        <f>(U156*V156)+(U158*V158)+(U160*V160)</f>
        <v>0</v>
      </c>
      <c r="X155" s="317">
        <f>I155+P155+W155</f>
        <v>0</v>
      </c>
      <c r="Y155" s="50"/>
      <c r="Z155" s="299"/>
      <c r="AA155" s="300"/>
      <c r="AB155" s="300"/>
      <c r="AC155" s="300"/>
      <c r="AD155" s="300"/>
      <c r="AE155" s="300"/>
      <c r="AF155" s="300"/>
      <c r="AG155" s="300"/>
      <c r="AH155" s="300"/>
      <c r="AI155" s="300"/>
      <c r="AJ155" s="300"/>
      <c r="AK155" s="300"/>
      <c r="AM155" s="314"/>
    </row>
    <row r="156" spans="1:39" ht="12.75" customHeight="1" x14ac:dyDescent="0.25">
      <c r="A156" s="299"/>
      <c r="B156" s="72" t="s">
        <v>101</v>
      </c>
      <c r="C156" s="89">
        <v>0</v>
      </c>
      <c r="D156" s="89">
        <f>ROUND(C156*D155,2)</f>
        <v>0</v>
      </c>
      <c r="E156" s="89">
        <f>ROUND(C156*E155,2)</f>
        <v>0</v>
      </c>
      <c r="F156" s="89">
        <f>ROUND(SUM(C156:E156)*F155,2)</f>
        <v>0</v>
      </c>
      <c r="G156" s="229">
        <f>SUM(C156:F156)</f>
        <v>0</v>
      </c>
      <c r="H156" s="70">
        <v>0</v>
      </c>
      <c r="I156" s="315"/>
      <c r="J156" s="89">
        <v>0</v>
      </c>
      <c r="K156" s="89">
        <f>ROUND(J156*K155,2)</f>
        <v>0</v>
      </c>
      <c r="L156" s="89">
        <f>ROUND(J156*L155,2)</f>
        <v>0</v>
      </c>
      <c r="M156" s="89">
        <f>ROUND(SUM(J156:L156)*M155,2)</f>
        <v>0</v>
      </c>
      <c r="N156" s="229">
        <f>SUM(J156:M156)</f>
        <v>0</v>
      </c>
      <c r="O156" s="70">
        <v>0</v>
      </c>
      <c r="P156" s="315"/>
      <c r="Q156" s="89">
        <v>0</v>
      </c>
      <c r="R156" s="89">
        <f>ROUND(Q156*R155,2)</f>
        <v>0</v>
      </c>
      <c r="S156" s="89">
        <f>ROUND(Q156*S155,2)</f>
        <v>0</v>
      </c>
      <c r="T156" s="89">
        <f>ROUND(SUM(Q156:S156)*T155,2)</f>
        <v>0</v>
      </c>
      <c r="U156" s="229">
        <f t="shared" ref="U156" si="126">SUM(Q156:T156)</f>
        <v>0</v>
      </c>
      <c r="V156" s="70">
        <v>0</v>
      </c>
      <c r="W156" s="315"/>
      <c r="X156" s="317"/>
      <c r="Y156" s="217"/>
      <c r="Z156" s="299"/>
      <c r="AA156" s="318">
        <v>0</v>
      </c>
      <c r="AB156" s="318">
        <v>0</v>
      </c>
      <c r="AC156" s="318">
        <v>0</v>
      </c>
      <c r="AD156" s="318">
        <v>0</v>
      </c>
      <c r="AE156" s="318">
        <f>SUM(AA156:AD160)</f>
        <v>0</v>
      </c>
      <c r="AF156" s="318">
        <v>0</v>
      </c>
      <c r="AG156" s="318">
        <v>0</v>
      </c>
      <c r="AH156" s="318">
        <v>0</v>
      </c>
      <c r="AI156" s="318">
        <f>SUM(AF156:AH160)</f>
        <v>0</v>
      </c>
      <c r="AJ156" s="318">
        <v>0</v>
      </c>
      <c r="AK156" s="301">
        <f>AE156+AI156+AJ156</f>
        <v>0</v>
      </c>
      <c r="AM156" s="317">
        <f>X155+AK156</f>
        <v>0</v>
      </c>
    </row>
    <row r="157" spans="1:39" ht="12.75" customHeight="1" x14ac:dyDescent="0.2">
      <c r="A157" s="299"/>
      <c r="B157" s="225" t="s">
        <v>100</v>
      </c>
      <c r="C157" s="226"/>
      <c r="D157" s="226">
        <v>0</v>
      </c>
      <c r="E157" s="226">
        <v>0</v>
      </c>
      <c r="F157" s="226">
        <v>0</v>
      </c>
      <c r="G157" s="301"/>
      <c r="H157" s="301"/>
      <c r="I157" s="315"/>
      <c r="J157" s="227" t="s">
        <v>100</v>
      </c>
      <c r="K157" s="226">
        <v>0</v>
      </c>
      <c r="L157" s="226">
        <v>0</v>
      </c>
      <c r="M157" s="226">
        <v>0</v>
      </c>
      <c r="N157" s="301"/>
      <c r="O157" s="301"/>
      <c r="P157" s="315"/>
      <c r="Q157" s="227" t="s">
        <v>100</v>
      </c>
      <c r="R157" s="226">
        <v>0</v>
      </c>
      <c r="S157" s="226">
        <v>0</v>
      </c>
      <c r="T157" s="226">
        <v>0</v>
      </c>
      <c r="U157" s="301"/>
      <c r="V157" s="301"/>
      <c r="W157" s="315"/>
      <c r="X157" s="317"/>
      <c r="Y157" s="217"/>
      <c r="Z157" s="299"/>
      <c r="AA157" s="318"/>
      <c r="AB157" s="318"/>
      <c r="AC157" s="318"/>
      <c r="AD157" s="318"/>
      <c r="AE157" s="318"/>
      <c r="AF157" s="318"/>
      <c r="AG157" s="318"/>
      <c r="AH157" s="318"/>
      <c r="AI157" s="318"/>
      <c r="AJ157" s="318"/>
      <c r="AK157" s="301"/>
      <c r="AM157" s="317"/>
    </row>
    <row r="158" spans="1:39" ht="12.75" customHeight="1" x14ac:dyDescent="0.25">
      <c r="A158" s="299"/>
      <c r="B158" s="72" t="s">
        <v>102</v>
      </c>
      <c r="C158" s="89">
        <v>0</v>
      </c>
      <c r="D158" s="89">
        <f>ROUND(C158*D157,2)</f>
        <v>0</v>
      </c>
      <c r="E158" s="89">
        <f>ROUND(C158*E157,2)</f>
        <v>0</v>
      </c>
      <c r="F158" s="89">
        <f>ROUND(SUM(C158:E158)*F157,2)</f>
        <v>0</v>
      </c>
      <c r="G158" s="229">
        <f t="shared" ref="G158" si="127">SUM(C158:F158)</f>
        <v>0</v>
      </c>
      <c r="H158" s="70">
        <v>0</v>
      </c>
      <c r="I158" s="315"/>
      <c r="J158" s="89">
        <v>0</v>
      </c>
      <c r="K158" s="89">
        <f>ROUND(J158*K157,2)</f>
        <v>0</v>
      </c>
      <c r="L158" s="89">
        <f>ROUND(J158*L157,2)</f>
        <v>0</v>
      </c>
      <c r="M158" s="89">
        <f>ROUND(SUM(J158:L158)*M157,2)</f>
        <v>0</v>
      </c>
      <c r="N158" s="229">
        <f t="shared" ref="N158" si="128">SUM(J158:M158)</f>
        <v>0</v>
      </c>
      <c r="O158" s="70">
        <v>0</v>
      </c>
      <c r="P158" s="315"/>
      <c r="Q158" s="89">
        <v>0</v>
      </c>
      <c r="R158" s="89">
        <f>ROUND(Q158*R157,2)</f>
        <v>0</v>
      </c>
      <c r="S158" s="89">
        <f>ROUND(Q158*S157,2)</f>
        <v>0</v>
      </c>
      <c r="T158" s="89">
        <f>ROUND(SUM(Q158:S158)*T157,2)</f>
        <v>0</v>
      </c>
      <c r="U158" s="229">
        <f t="shared" ref="U158" si="129">SUM(Q158:T158)</f>
        <v>0</v>
      </c>
      <c r="V158" s="70">
        <v>0</v>
      </c>
      <c r="W158" s="315"/>
      <c r="X158" s="317"/>
      <c r="Y158" s="217"/>
      <c r="Z158" s="299"/>
      <c r="AA158" s="318"/>
      <c r="AB158" s="318"/>
      <c r="AC158" s="318"/>
      <c r="AD158" s="318"/>
      <c r="AE158" s="318"/>
      <c r="AF158" s="318"/>
      <c r="AG158" s="318"/>
      <c r="AH158" s="318"/>
      <c r="AI158" s="318"/>
      <c r="AJ158" s="318"/>
      <c r="AK158" s="301"/>
      <c r="AM158" s="317"/>
    </row>
    <row r="159" spans="1:39" ht="12.75" customHeight="1" x14ac:dyDescent="0.2">
      <c r="A159" s="299"/>
      <c r="B159" s="225" t="s">
        <v>100</v>
      </c>
      <c r="C159" s="226"/>
      <c r="D159" s="226">
        <v>0</v>
      </c>
      <c r="E159" s="226">
        <v>0</v>
      </c>
      <c r="F159" s="226">
        <v>0</v>
      </c>
      <c r="G159" s="301"/>
      <c r="H159" s="301"/>
      <c r="I159" s="315"/>
      <c r="J159" s="227" t="s">
        <v>100</v>
      </c>
      <c r="K159" s="226">
        <v>0</v>
      </c>
      <c r="L159" s="226">
        <v>0</v>
      </c>
      <c r="M159" s="226">
        <v>0</v>
      </c>
      <c r="N159" s="301"/>
      <c r="O159" s="301"/>
      <c r="P159" s="315"/>
      <c r="Q159" s="227" t="s">
        <v>100</v>
      </c>
      <c r="R159" s="226">
        <v>0</v>
      </c>
      <c r="S159" s="226">
        <v>0</v>
      </c>
      <c r="T159" s="226">
        <v>0</v>
      </c>
      <c r="U159" s="301"/>
      <c r="V159" s="301"/>
      <c r="W159" s="315"/>
      <c r="X159" s="317"/>
      <c r="Y159" s="217"/>
      <c r="Z159" s="299"/>
      <c r="AA159" s="318"/>
      <c r="AB159" s="318"/>
      <c r="AC159" s="318"/>
      <c r="AD159" s="318"/>
      <c r="AE159" s="318"/>
      <c r="AF159" s="318"/>
      <c r="AG159" s="318"/>
      <c r="AH159" s="318"/>
      <c r="AI159" s="318"/>
      <c r="AJ159" s="318"/>
      <c r="AK159" s="301"/>
      <c r="AM159" s="317"/>
    </row>
    <row r="160" spans="1:39" ht="13" customHeight="1" x14ac:dyDescent="0.25">
      <c r="A160" s="299"/>
      <c r="B160" s="72" t="s">
        <v>103</v>
      </c>
      <c r="C160" s="89">
        <v>0</v>
      </c>
      <c r="D160" s="89">
        <f>ROUND(C160*D159,2)</f>
        <v>0</v>
      </c>
      <c r="E160" s="89">
        <f>ROUND(C160*E159,2)</f>
        <v>0</v>
      </c>
      <c r="F160" s="89">
        <f>ROUND(SUM(C160:E160)*F159,2)</f>
        <v>0</v>
      </c>
      <c r="G160" s="229">
        <f t="shared" ref="G160" si="130">SUM(C160:F160)</f>
        <v>0</v>
      </c>
      <c r="H160" s="70">
        <v>0</v>
      </c>
      <c r="I160" s="315"/>
      <c r="J160" s="89">
        <v>0</v>
      </c>
      <c r="K160" s="89">
        <f>ROUND(J160*K159,2)</f>
        <v>0</v>
      </c>
      <c r="L160" s="89">
        <f>ROUND(J160*L159,2)</f>
        <v>0</v>
      </c>
      <c r="M160" s="89">
        <f>ROUND(SUM(J160:L160)*M159,2)</f>
        <v>0</v>
      </c>
      <c r="N160" s="229">
        <f t="shared" ref="N160" si="131">SUM(J160:M160)</f>
        <v>0</v>
      </c>
      <c r="O160" s="70">
        <v>0</v>
      </c>
      <c r="P160" s="315"/>
      <c r="Q160" s="89">
        <v>0</v>
      </c>
      <c r="R160" s="89">
        <f>ROUND(Q160*R159,2)</f>
        <v>0</v>
      </c>
      <c r="S160" s="89">
        <f>ROUND(Q160*S159,2)</f>
        <v>0</v>
      </c>
      <c r="T160" s="89">
        <f>ROUND(SUM(Q160:S160)*T159,2)</f>
        <v>0</v>
      </c>
      <c r="U160" s="229">
        <f t="shared" ref="U160" si="132">SUM(Q160:T160)</f>
        <v>0</v>
      </c>
      <c r="V160" s="70">
        <v>0</v>
      </c>
      <c r="W160" s="315"/>
      <c r="X160" s="317"/>
      <c r="Y160" s="217"/>
      <c r="Z160" s="299"/>
      <c r="AA160" s="318"/>
      <c r="AB160" s="318"/>
      <c r="AC160" s="318"/>
      <c r="AD160" s="318"/>
      <c r="AE160" s="318"/>
      <c r="AF160" s="318"/>
      <c r="AG160" s="318"/>
      <c r="AH160" s="318"/>
      <c r="AI160" s="318"/>
      <c r="AJ160" s="318"/>
      <c r="AK160" s="301"/>
      <c r="AM160" s="317"/>
    </row>
    <row r="161" spans="1:39" ht="13" customHeight="1" x14ac:dyDescent="0.2">
      <c r="A161" s="299" t="s">
        <v>125</v>
      </c>
      <c r="B161" s="300" t="s">
        <v>98</v>
      </c>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218"/>
      <c r="Z161" s="299" t="str">
        <f>$A161</f>
        <v>3.1.3</v>
      </c>
      <c r="AA161" s="300" t="str">
        <f>$B$9</f>
        <v>Description</v>
      </c>
      <c r="AB161" s="300"/>
      <c r="AC161" s="300"/>
      <c r="AD161" s="300"/>
      <c r="AE161" s="300"/>
      <c r="AF161" s="300"/>
      <c r="AG161" s="300"/>
      <c r="AH161" s="300"/>
      <c r="AI161" s="300"/>
      <c r="AJ161" s="300"/>
      <c r="AK161" s="300"/>
      <c r="AM161" s="314" t="str">
        <f>$Z161</f>
        <v>3.1.3</v>
      </c>
    </row>
    <row r="162" spans="1:39" ht="13" customHeight="1" x14ac:dyDescent="0.2">
      <c r="A162" s="299"/>
      <c r="B162" s="225" t="s">
        <v>100</v>
      </c>
      <c r="C162" s="226"/>
      <c r="D162" s="226">
        <v>0</v>
      </c>
      <c r="E162" s="226">
        <v>0</v>
      </c>
      <c r="F162" s="226">
        <v>0</v>
      </c>
      <c r="G162" s="301"/>
      <c r="H162" s="301"/>
      <c r="I162" s="315">
        <f>(G163*H163)+(G165*H165)+(G167*H167)</f>
        <v>0</v>
      </c>
      <c r="J162" s="227" t="s">
        <v>100</v>
      </c>
      <c r="K162" s="226">
        <v>0</v>
      </c>
      <c r="L162" s="226">
        <v>0</v>
      </c>
      <c r="M162" s="226">
        <v>0</v>
      </c>
      <c r="N162" s="316"/>
      <c r="O162" s="316"/>
      <c r="P162" s="315">
        <f>(N163*O163)+(N165*O165)+(N167*O167)</f>
        <v>0</v>
      </c>
      <c r="Q162" s="227" t="s">
        <v>100</v>
      </c>
      <c r="R162" s="230">
        <v>0</v>
      </c>
      <c r="S162" s="230">
        <v>0</v>
      </c>
      <c r="T162" s="230">
        <v>0</v>
      </c>
      <c r="U162" s="316"/>
      <c r="V162" s="316"/>
      <c r="W162" s="315">
        <f>(U163*V163)+(U165*V165)+(U167*V167)</f>
        <v>0</v>
      </c>
      <c r="X162" s="317">
        <f>I162+P162+W162</f>
        <v>0</v>
      </c>
      <c r="Y162" s="50"/>
      <c r="Z162" s="299"/>
      <c r="AA162" s="300"/>
      <c r="AB162" s="300"/>
      <c r="AC162" s="300"/>
      <c r="AD162" s="300"/>
      <c r="AE162" s="300"/>
      <c r="AF162" s="300"/>
      <c r="AG162" s="300"/>
      <c r="AH162" s="300"/>
      <c r="AI162" s="300"/>
      <c r="AJ162" s="300"/>
      <c r="AK162" s="300"/>
      <c r="AM162" s="314"/>
    </row>
    <row r="163" spans="1:39" ht="13" customHeight="1" x14ac:dyDescent="0.25">
      <c r="A163" s="299"/>
      <c r="B163" s="72" t="s">
        <v>101</v>
      </c>
      <c r="C163" s="89">
        <v>0</v>
      </c>
      <c r="D163" s="89">
        <f>ROUND(C163*D162,2)</f>
        <v>0</v>
      </c>
      <c r="E163" s="89">
        <f>ROUND(C163*E162,2)</f>
        <v>0</v>
      </c>
      <c r="F163" s="89">
        <f>ROUND(SUM(C163:E163)*F162,2)</f>
        <v>0</v>
      </c>
      <c r="G163" s="229">
        <f>SUM(C163:F163)</f>
        <v>0</v>
      </c>
      <c r="H163" s="70">
        <v>0</v>
      </c>
      <c r="I163" s="315"/>
      <c r="J163" s="89">
        <v>0</v>
      </c>
      <c r="K163" s="89">
        <f>ROUND(J163*K162,2)</f>
        <v>0</v>
      </c>
      <c r="L163" s="89">
        <f>ROUND(J163*L162,2)</f>
        <v>0</v>
      </c>
      <c r="M163" s="89">
        <f>ROUND(SUM(J163:L163)*M162,2)</f>
        <v>0</v>
      </c>
      <c r="N163" s="229">
        <f>SUM(J163:M163)</f>
        <v>0</v>
      </c>
      <c r="O163" s="70">
        <v>0</v>
      </c>
      <c r="P163" s="315"/>
      <c r="Q163" s="89">
        <v>0</v>
      </c>
      <c r="R163" s="89">
        <f>ROUND(Q163*R162,2)</f>
        <v>0</v>
      </c>
      <c r="S163" s="89">
        <f>ROUND(Q163*S162,2)</f>
        <v>0</v>
      </c>
      <c r="T163" s="89">
        <f>ROUND(SUM(Q163:S163)*T162,2)</f>
        <v>0</v>
      </c>
      <c r="U163" s="229">
        <f t="shared" ref="U163" si="133">SUM(Q163:T163)</f>
        <v>0</v>
      </c>
      <c r="V163" s="70">
        <v>0</v>
      </c>
      <c r="W163" s="315"/>
      <c r="X163" s="317"/>
      <c r="Y163" s="217"/>
      <c r="Z163" s="299"/>
      <c r="AA163" s="318">
        <v>0</v>
      </c>
      <c r="AB163" s="318">
        <v>0</v>
      </c>
      <c r="AC163" s="318">
        <v>0</v>
      </c>
      <c r="AD163" s="318">
        <v>0</v>
      </c>
      <c r="AE163" s="318">
        <f>SUM(AA163:AD167)</f>
        <v>0</v>
      </c>
      <c r="AF163" s="318">
        <v>0</v>
      </c>
      <c r="AG163" s="318">
        <v>0</v>
      </c>
      <c r="AH163" s="318">
        <v>0</v>
      </c>
      <c r="AI163" s="318">
        <f>SUM(AF163:AH167)</f>
        <v>0</v>
      </c>
      <c r="AJ163" s="318">
        <v>0</v>
      </c>
      <c r="AK163" s="301">
        <f>AE163+AI163+AJ163</f>
        <v>0</v>
      </c>
      <c r="AM163" s="317">
        <f>X162+AK163</f>
        <v>0</v>
      </c>
    </row>
    <row r="164" spans="1:39" ht="13" customHeight="1" x14ac:dyDescent="0.2">
      <c r="A164" s="299"/>
      <c r="B164" s="225" t="s">
        <v>100</v>
      </c>
      <c r="C164" s="226"/>
      <c r="D164" s="226">
        <v>0</v>
      </c>
      <c r="E164" s="226">
        <v>0</v>
      </c>
      <c r="F164" s="226">
        <v>0</v>
      </c>
      <c r="G164" s="301"/>
      <c r="H164" s="301"/>
      <c r="I164" s="315"/>
      <c r="J164" s="227" t="s">
        <v>100</v>
      </c>
      <c r="K164" s="226">
        <v>0</v>
      </c>
      <c r="L164" s="226">
        <v>0</v>
      </c>
      <c r="M164" s="226">
        <v>0</v>
      </c>
      <c r="N164" s="301"/>
      <c r="O164" s="301"/>
      <c r="P164" s="315"/>
      <c r="Q164" s="227" t="s">
        <v>100</v>
      </c>
      <c r="R164" s="226">
        <v>0</v>
      </c>
      <c r="S164" s="226">
        <v>0</v>
      </c>
      <c r="T164" s="226">
        <v>0</v>
      </c>
      <c r="U164" s="301"/>
      <c r="V164" s="301"/>
      <c r="W164" s="315"/>
      <c r="X164" s="317"/>
      <c r="Y164" s="217"/>
      <c r="Z164" s="299"/>
      <c r="AA164" s="318"/>
      <c r="AB164" s="318"/>
      <c r="AC164" s="318"/>
      <c r="AD164" s="318"/>
      <c r="AE164" s="318"/>
      <c r="AF164" s="318"/>
      <c r="AG164" s="318"/>
      <c r="AH164" s="318"/>
      <c r="AI164" s="318"/>
      <c r="AJ164" s="318"/>
      <c r="AK164" s="301"/>
      <c r="AM164" s="317"/>
    </row>
    <row r="165" spans="1:39" ht="13" customHeight="1" x14ac:dyDescent="0.25">
      <c r="A165" s="299"/>
      <c r="B165" s="72" t="s">
        <v>102</v>
      </c>
      <c r="C165" s="89">
        <v>0</v>
      </c>
      <c r="D165" s="89">
        <f>ROUND(C165*D164,2)</f>
        <v>0</v>
      </c>
      <c r="E165" s="89">
        <f>ROUND(C165*E164,2)</f>
        <v>0</v>
      </c>
      <c r="F165" s="89">
        <f>ROUND(SUM(C165:E165)*F164,2)</f>
        <v>0</v>
      </c>
      <c r="G165" s="229">
        <f t="shared" ref="G165" si="134">SUM(C165:F165)</f>
        <v>0</v>
      </c>
      <c r="H165" s="70">
        <v>0</v>
      </c>
      <c r="I165" s="315"/>
      <c r="J165" s="89">
        <v>0</v>
      </c>
      <c r="K165" s="89">
        <f>ROUND(J165*K164,2)</f>
        <v>0</v>
      </c>
      <c r="L165" s="89">
        <f>ROUND(J165*L164,2)</f>
        <v>0</v>
      </c>
      <c r="M165" s="89">
        <f>ROUND(SUM(J165:L165)*M164,2)</f>
        <v>0</v>
      </c>
      <c r="N165" s="229">
        <f t="shared" ref="N165" si="135">SUM(J165:M165)</f>
        <v>0</v>
      </c>
      <c r="O165" s="70">
        <v>0</v>
      </c>
      <c r="P165" s="315"/>
      <c r="Q165" s="89">
        <v>0</v>
      </c>
      <c r="R165" s="89">
        <f>ROUND(Q165*R164,2)</f>
        <v>0</v>
      </c>
      <c r="S165" s="89">
        <f>ROUND(Q165*S164,2)</f>
        <v>0</v>
      </c>
      <c r="T165" s="89">
        <f>ROUND(SUM(Q165:S165)*T164,2)</f>
        <v>0</v>
      </c>
      <c r="U165" s="229">
        <f t="shared" ref="U165" si="136">SUM(Q165:T165)</f>
        <v>0</v>
      </c>
      <c r="V165" s="70">
        <v>0</v>
      </c>
      <c r="W165" s="315"/>
      <c r="X165" s="317"/>
      <c r="Y165" s="217"/>
      <c r="Z165" s="299"/>
      <c r="AA165" s="318"/>
      <c r="AB165" s="318"/>
      <c r="AC165" s="318"/>
      <c r="AD165" s="318"/>
      <c r="AE165" s="318"/>
      <c r="AF165" s="318"/>
      <c r="AG165" s="318"/>
      <c r="AH165" s="318"/>
      <c r="AI165" s="318"/>
      <c r="AJ165" s="318"/>
      <c r="AK165" s="301"/>
      <c r="AM165" s="317"/>
    </row>
    <row r="166" spans="1:39" ht="13" customHeight="1" x14ac:dyDescent="0.2">
      <c r="A166" s="299"/>
      <c r="B166" s="225" t="s">
        <v>100</v>
      </c>
      <c r="C166" s="226"/>
      <c r="D166" s="226">
        <v>0</v>
      </c>
      <c r="E166" s="226">
        <v>0</v>
      </c>
      <c r="F166" s="226">
        <v>0</v>
      </c>
      <c r="G166" s="301"/>
      <c r="H166" s="301"/>
      <c r="I166" s="315"/>
      <c r="J166" s="227" t="s">
        <v>100</v>
      </c>
      <c r="K166" s="226">
        <v>0</v>
      </c>
      <c r="L166" s="226">
        <v>0</v>
      </c>
      <c r="M166" s="226">
        <v>0</v>
      </c>
      <c r="N166" s="301"/>
      <c r="O166" s="301"/>
      <c r="P166" s="315"/>
      <c r="Q166" s="227" t="s">
        <v>100</v>
      </c>
      <c r="R166" s="226">
        <v>0</v>
      </c>
      <c r="S166" s="226">
        <v>0</v>
      </c>
      <c r="T166" s="226">
        <v>0</v>
      </c>
      <c r="U166" s="301"/>
      <c r="V166" s="301"/>
      <c r="W166" s="315"/>
      <c r="X166" s="317"/>
      <c r="Y166" s="217"/>
      <c r="Z166" s="299"/>
      <c r="AA166" s="318"/>
      <c r="AB166" s="318"/>
      <c r="AC166" s="318"/>
      <c r="AD166" s="318"/>
      <c r="AE166" s="318"/>
      <c r="AF166" s="318"/>
      <c r="AG166" s="318"/>
      <c r="AH166" s="318"/>
      <c r="AI166" s="318"/>
      <c r="AJ166" s="318"/>
      <c r="AK166" s="301"/>
      <c r="AM166" s="317"/>
    </row>
    <row r="167" spans="1:39" ht="13" customHeight="1" x14ac:dyDescent="0.25">
      <c r="A167" s="299"/>
      <c r="B167" s="72" t="s">
        <v>103</v>
      </c>
      <c r="C167" s="89">
        <v>0</v>
      </c>
      <c r="D167" s="89">
        <f>ROUND(C167*D166,2)</f>
        <v>0</v>
      </c>
      <c r="E167" s="89">
        <f>ROUND(C167*E166,2)</f>
        <v>0</v>
      </c>
      <c r="F167" s="89">
        <f>ROUND(SUM(C167:E167)*F166,2)</f>
        <v>0</v>
      </c>
      <c r="G167" s="229">
        <f t="shared" ref="G167" si="137">SUM(C167:F167)</f>
        <v>0</v>
      </c>
      <c r="H167" s="70">
        <v>0</v>
      </c>
      <c r="I167" s="315"/>
      <c r="J167" s="89">
        <v>0</v>
      </c>
      <c r="K167" s="89">
        <f>ROUND(J167*K166,2)</f>
        <v>0</v>
      </c>
      <c r="L167" s="89">
        <f>ROUND(J167*L166,2)</f>
        <v>0</v>
      </c>
      <c r="M167" s="89">
        <f>ROUND(SUM(J167:L167)*M166,2)</f>
        <v>0</v>
      </c>
      <c r="N167" s="229">
        <f t="shared" ref="N167" si="138">SUM(J167:M167)</f>
        <v>0</v>
      </c>
      <c r="O167" s="70">
        <v>0</v>
      </c>
      <c r="P167" s="315"/>
      <c r="Q167" s="89">
        <v>0</v>
      </c>
      <c r="R167" s="89">
        <f>ROUND(Q167*R166,2)</f>
        <v>0</v>
      </c>
      <c r="S167" s="89">
        <f>ROUND(Q167*S166,2)</f>
        <v>0</v>
      </c>
      <c r="T167" s="89">
        <f>ROUND(SUM(Q167:S167)*T166,2)</f>
        <v>0</v>
      </c>
      <c r="U167" s="229">
        <f t="shared" ref="U167" si="139">SUM(Q167:T167)</f>
        <v>0</v>
      </c>
      <c r="V167" s="70">
        <v>0</v>
      </c>
      <c r="W167" s="315"/>
      <c r="X167" s="317"/>
      <c r="Y167" s="217"/>
      <c r="Z167" s="299"/>
      <c r="AA167" s="318"/>
      <c r="AB167" s="318"/>
      <c r="AC167" s="318"/>
      <c r="AD167" s="318"/>
      <c r="AE167" s="318"/>
      <c r="AF167" s="318"/>
      <c r="AG167" s="318"/>
      <c r="AH167" s="318"/>
      <c r="AI167" s="318"/>
      <c r="AJ167" s="318"/>
      <c r="AK167" s="301"/>
      <c r="AM167" s="317"/>
    </row>
    <row r="168" spans="1:39" ht="22.5" customHeight="1" x14ac:dyDescent="0.2">
      <c r="A168" s="78">
        <v>3.2</v>
      </c>
      <c r="B168" s="319" t="s">
        <v>98</v>
      </c>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218"/>
      <c r="Z168" s="78">
        <f>$A168</f>
        <v>3.2</v>
      </c>
      <c r="AA168" s="319" t="str">
        <f>$B$30</f>
        <v>Description</v>
      </c>
      <c r="AB168" s="319"/>
      <c r="AC168" s="319"/>
      <c r="AD168" s="319"/>
      <c r="AE168" s="319"/>
      <c r="AF168" s="319"/>
      <c r="AG168" s="319"/>
      <c r="AH168" s="319"/>
      <c r="AI168" s="319"/>
      <c r="AJ168" s="319"/>
      <c r="AK168" s="319"/>
      <c r="AM168" s="78">
        <f>$Z168</f>
        <v>3.2</v>
      </c>
    </row>
    <row r="169" spans="1:39" ht="13" customHeight="1" x14ac:dyDescent="0.2">
      <c r="A169" s="299" t="s">
        <v>126</v>
      </c>
      <c r="B169" s="300" t="s">
        <v>98</v>
      </c>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77"/>
      <c r="Z169" s="299" t="str">
        <f>$A169</f>
        <v>3.2.1</v>
      </c>
      <c r="AA169" s="300" t="str">
        <f>$B$9</f>
        <v>Description</v>
      </c>
      <c r="AB169" s="300"/>
      <c r="AC169" s="300"/>
      <c r="AD169" s="300"/>
      <c r="AE169" s="300"/>
      <c r="AF169" s="300"/>
      <c r="AG169" s="300"/>
      <c r="AH169" s="300"/>
      <c r="AI169" s="300"/>
      <c r="AJ169" s="300"/>
      <c r="AK169" s="300"/>
      <c r="AM169" s="314" t="str">
        <f>$Z169</f>
        <v>3.2.1</v>
      </c>
    </row>
    <row r="170" spans="1:39" ht="13" customHeight="1" x14ac:dyDescent="0.2">
      <c r="A170" s="299"/>
      <c r="B170" s="225" t="s">
        <v>100</v>
      </c>
      <c r="C170" s="226"/>
      <c r="D170" s="226">
        <v>0</v>
      </c>
      <c r="E170" s="226">
        <v>0</v>
      </c>
      <c r="F170" s="226">
        <v>0</v>
      </c>
      <c r="G170" s="301"/>
      <c r="H170" s="301"/>
      <c r="I170" s="315">
        <f>(G171*H171)+(G173*H173)+(G175*H175)</f>
        <v>0</v>
      </c>
      <c r="J170" s="227" t="s">
        <v>100</v>
      </c>
      <c r="K170" s="226">
        <v>0</v>
      </c>
      <c r="L170" s="226">
        <v>0</v>
      </c>
      <c r="M170" s="226">
        <v>0</v>
      </c>
      <c r="N170" s="316"/>
      <c r="O170" s="316"/>
      <c r="P170" s="315">
        <f>(N171*O171)+(N173*O173)+(N175*O175)</f>
        <v>0</v>
      </c>
      <c r="Q170" s="227" t="s">
        <v>100</v>
      </c>
      <c r="R170" s="226">
        <v>0</v>
      </c>
      <c r="S170" s="226">
        <v>0</v>
      </c>
      <c r="T170" s="226">
        <v>0</v>
      </c>
      <c r="U170" s="316"/>
      <c r="V170" s="316"/>
      <c r="W170" s="315">
        <f>(U171*V171)+(U173*V173)+(U175*V175)</f>
        <v>0</v>
      </c>
      <c r="X170" s="317">
        <f>I170+P170+W170</f>
        <v>0</v>
      </c>
      <c r="Y170" s="50"/>
      <c r="Z170" s="299"/>
      <c r="AA170" s="300"/>
      <c r="AB170" s="300"/>
      <c r="AC170" s="300"/>
      <c r="AD170" s="300"/>
      <c r="AE170" s="300"/>
      <c r="AF170" s="300"/>
      <c r="AG170" s="300"/>
      <c r="AH170" s="300"/>
      <c r="AI170" s="300"/>
      <c r="AJ170" s="300"/>
      <c r="AK170" s="300"/>
      <c r="AM170" s="314"/>
    </row>
    <row r="171" spans="1:39" ht="13" customHeight="1" x14ac:dyDescent="0.25">
      <c r="A171" s="299"/>
      <c r="B171" s="228" t="s">
        <v>101</v>
      </c>
      <c r="C171" s="89">
        <v>0</v>
      </c>
      <c r="D171" s="89">
        <f>ROUND(C171*D170,2)</f>
        <v>0</v>
      </c>
      <c r="E171" s="89">
        <f>ROUND(C171*E170,2)</f>
        <v>0</v>
      </c>
      <c r="F171" s="89">
        <f>ROUND(SUM(C171:E171)*F170,2)</f>
        <v>0</v>
      </c>
      <c r="G171" s="229">
        <f>SUM(C171:F171)</f>
        <v>0</v>
      </c>
      <c r="H171" s="70">
        <v>0</v>
      </c>
      <c r="I171" s="315"/>
      <c r="J171" s="89">
        <v>0</v>
      </c>
      <c r="K171" s="89">
        <f>ROUND(J171*K170,2)</f>
        <v>0</v>
      </c>
      <c r="L171" s="89">
        <f>ROUND(J171*L170,2)</f>
        <v>0</v>
      </c>
      <c r="M171" s="89">
        <f>ROUND(SUM(J171:L171)*M170,2)</f>
        <v>0</v>
      </c>
      <c r="N171" s="229">
        <f>SUM(J171:M171)</f>
        <v>0</v>
      </c>
      <c r="O171" s="70">
        <v>0</v>
      </c>
      <c r="P171" s="315"/>
      <c r="Q171" s="89">
        <v>0</v>
      </c>
      <c r="R171" s="89">
        <f>ROUND(Q171*R170,2)</f>
        <v>0</v>
      </c>
      <c r="S171" s="89">
        <f>ROUND(Q171*S170,2)</f>
        <v>0</v>
      </c>
      <c r="T171" s="89">
        <f>ROUND(SUM(Q171:S171)*T170,2)</f>
        <v>0</v>
      </c>
      <c r="U171" s="229">
        <f t="shared" ref="U171" si="140">SUM(Q171:T171)</f>
        <v>0</v>
      </c>
      <c r="V171" s="70">
        <v>0</v>
      </c>
      <c r="W171" s="315"/>
      <c r="X171" s="317"/>
      <c r="Y171" s="217"/>
      <c r="Z171" s="299"/>
      <c r="AA171" s="318">
        <v>0</v>
      </c>
      <c r="AB171" s="318">
        <v>0</v>
      </c>
      <c r="AC171" s="318">
        <v>0</v>
      </c>
      <c r="AD171" s="318">
        <v>0</v>
      </c>
      <c r="AE171" s="318">
        <f>SUM(AA171:AD175)</f>
        <v>0</v>
      </c>
      <c r="AF171" s="318">
        <v>0</v>
      </c>
      <c r="AG171" s="318">
        <v>0</v>
      </c>
      <c r="AH171" s="318">
        <v>0</v>
      </c>
      <c r="AI171" s="318">
        <f>SUM(AF171:AH175)</f>
        <v>0</v>
      </c>
      <c r="AJ171" s="318">
        <v>0</v>
      </c>
      <c r="AK171" s="301">
        <f>AE171+AI171+AJ171</f>
        <v>0</v>
      </c>
      <c r="AM171" s="317">
        <f>X170+AK171</f>
        <v>0</v>
      </c>
    </row>
    <row r="172" spans="1:39" ht="13" customHeight="1" x14ac:dyDescent="0.2">
      <c r="A172" s="299"/>
      <c r="B172" s="225" t="s">
        <v>100</v>
      </c>
      <c r="C172" s="226"/>
      <c r="D172" s="226">
        <v>0</v>
      </c>
      <c r="E172" s="226">
        <v>0</v>
      </c>
      <c r="F172" s="226">
        <v>0</v>
      </c>
      <c r="G172" s="301"/>
      <c r="H172" s="301"/>
      <c r="I172" s="315"/>
      <c r="J172" s="227" t="s">
        <v>100</v>
      </c>
      <c r="K172" s="226">
        <v>0</v>
      </c>
      <c r="L172" s="226">
        <v>0</v>
      </c>
      <c r="M172" s="226">
        <v>0</v>
      </c>
      <c r="N172" s="301"/>
      <c r="O172" s="301"/>
      <c r="P172" s="315"/>
      <c r="Q172" s="227" t="s">
        <v>100</v>
      </c>
      <c r="R172" s="226">
        <v>0</v>
      </c>
      <c r="S172" s="226">
        <v>0</v>
      </c>
      <c r="T172" s="226">
        <v>0</v>
      </c>
      <c r="U172" s="301"/>
      <c r="V172" s="301"/>
      <c r="W172" s="315"/>
      <c r="X172" s="317"/>
      <c r="Y172" s="217"/>
      <c r="Z172" s="299"/>
      <c r="AA172" s="318"/>
      <c r="AB172" s="318"/>
      <c r="AC172" s="318"/>
      <c r="AD172" s="318"/>
      <c r="AE172" s="318"/>
      <c r="AF172" s="318"/>
      <c r="AG172" s="318"/>
      <c r="AH172" s="318"/>
      <c r="AI172" s="318"/>
      <c r="AJ172" s="318"/>
      <c r="AK172" s="301"/>
      <c r="AM172" s="317"/>
    </row>
    <row r="173" spans="1:39" ht="13" customHeight="1" x14ac:dyDescent="0.25">
      <c r="A173" s="299"/>
      <c r="B173" s="228" t="s">
        <v>102</v>
      </c>
      <c r="C173" s="89">
        <v>0</v>
      </c>
      <c r="D173" s="89">
        <f>ROUND(C173*D172,2)</f>
        <v>0</v>
      </c>
      <c r="E173" s="89">
        <f>ROUND(C173*E172,2)</f>
        <v>0</v>
      </c>
      <c r="F173" s="89">
        <f>ROUND(SUM(C173:E173)*F172,2)</f>
        <v>0</v>
      </c>
      <c r="G173" s="229">
        <f t="shared" ref="G173" si="141">SUM(C173:F173)</f>
        <v>0</v>
      </c>
      <c r="H173" s="70">
        <v>0</v>
      </c>
      <c r="I173" s="315"/>
      <c r="J173" s="89">
        <v>0</v>
      </c>
      <c r="K173" s="89">
        <f>ROUND(J173*K172,2)</f>
        <v>0</v>
      </c>
      <c r="L173" s="89">
        <f>ROUND(J173*L172,2)</f>
        <v>0</v>
      </c>
      <c r="M173" s="89">
        <f>ROUND(SUM(J173:L173)*M172,2)</f>
        <v>0</v>
      </c>
      <c r="N173" s="229">
        <f t="shared" ref="N173" si="142">SUM(J173:M173)</f>
        <v>0</v>
      </c>
      <c r="O173" s="70">
        <v>0</v>
      </c>
      <c r="P173" s="315"/>
      <c r="Q173" s="89">
        <v>0</v>
      </c>
      <c r="R173" s="89">
        <f>ROUND(Q173*R172,2)</f>
        <v>0</v>
      </c>
      <c r="S173" s="89">
        <f>ROUND(Q173*S172,2)</f>
        <v>0</v>
      </c>
      <c r="T173" s="89">
        <f>ROUND(SUM(Q173:S173)*T172,2)</f>
        <v>0</v>
      </c>
      <c r="U173" s="229">
        <f t="shared" ref="U173" si="143">SUM(Q173:T173)</f>
        <v>0</v>
      </c>
      <c r="V173" s="70">
        <v>0</v>
      </c>
      <c r="W173" s="315"/>
      <c r="X173" s="317"/>
      <c r="Y173" s="217"/>
      <c r="Z173" s="299"/>
      <c r="AA173" s="318"/>
      <c r="AB173" s="318"/>
      <c r="AC173" s="318"/>
      <c r="AD173" s="318"/>
      <c r="AE173" s="318"/>
      <c r="AF173" s="318"/>
      <c r="AG173" s="318"/>
      <c r="AH173" s="318"/>
      <c r="AI173" s="318"/>
      <c r="AJ173" s="318"/>
      <c r="AK173" s="301"/>
      <c r="AM173" s="317"/>
    </row>
    <row r="174" spans="1:39" ht="13" customHeight="1" x14ac:dyDescent="0.2">
      <c r="A174" s="299"/>
      <c r="B174" s="225" t="s">
        <v>100</v>
      </c>
      <c r="C174" s="226"/>
      <c r="D174" s="226">
        <v>0</v>
      </c>
      <c r="E174" s="226">
        <v>0</v>
      </c>
      <c r="F174" s="226">
        <v>0</v>
      </c>
      <c r="G174" s="301"/>
      <c r="H174" s="301"/>
      <c r="I174" s="315"/>
      <c r="J174" s="227" t="s">
        <v>100</v>
      </c>
      <c r="K174" s="226">
        <v>0</v>
      </c>
      <c r="L174" s="226">
        <v>0</v>
      </c>
      <c r="M174" s="226">
        <v>0</v>
      </c>
      <c r="N174" s="301"/>
      <c r="O174" s="301"/>
      <c r="P174" s="315"/>
      <c r="Q174" s="227" t="s">
        <v>100</v>
      </c>
      <c r="R174" s="226">
        <v>0</v>
      </c>
      <c r="S174" s="226">
        <v>0</v>
      </c>
      <c r="T174" s="226">
        <v>0</v>
      </c>
      <c r="U174" s="301"/>
      <c r="V174" s="301"/>
      <c r="W174" s="315"/>
      <c r="X174" s="317"/>
      <c r="Y174" s="217"/>
      <c r="Z174" s="299"/>
      <c r="AA174" s="318"/>
      <c r="AB174" s="318"/>
      <c r="AC174" s="318"/>
      <c r="AD174" s="318"/>
      <c r="AE174" s="318"/>
      <c r="AF174" s="318"/>
      <c r="AG174" s="318"/>
      <c r="AH174" s="318"/>
      <c r="AI174" s="318"/>
      <c r="AJ174" s="318"/>
      <c r="AK174" s="301"/>
      <c r="AM174" s="317"/>
    </row>
    <row r="175" spans="1:39" ht="13" customHeight="1" x14ac:dyDescent="0.25">
      <c r="A175" s="299"/>
      <c r="B175" s="228" t="s">
        <v>103</v>
      </c>
      <c r="C175" s="89">
        <v>0</v>
      </c>
      <c r="D175" s="89">
        <f>ROUND(C175*D174,2)</f>
        <v>0</v>
      </c>
      <c r="E175" s="89">
        <f>ROUND(C175*E174,2)</f>
        <v>0</v>
      </c>
      <c r="F175" s="89">
        <f>ROUND(SUM(C175:E175)*F174,2)</f>
        <v>0</v>
      </c>
      <c r="G175" s="229">
        <f t="shared" ref="G175" si="144">SUM(C175:F175)</f>
        <v>0</v>
      </c>
      <c r="H175" s="70">
        <v>0</v>
      </c>
      <c r="I175" s="315"/>
      <c r="J175" s="89">
        <v>0</v>
      </c>
      <c r="K175" s="89">
        <f>ROUND(J175*K174,2)</f>
        <v>0</v>
      </c>
      <c r="L175" s="89">
        <f>ROUND(J175*L174,2)</f>
        <v>0</v>
      </c>
      <c r="M175" s="89">
        <f>ROUND(SUM(J175:L175)*M174,2)</f>
        <v>0</v>
      </c>
      <c r="N175" s="229">
        <f t="shared" ref="N175" si="145">SUM(J175:M175)</f>
        <v>0</v>
      </c>
      <c r="O175" s="70">
        <v>0</v>
      </c>
      <c r="P175" s="315"/>
      <c r="Q175" s="89">
        <v>0</v>
      </c>
      <c r="R175" s="89">
        <f>ROUND(Q175*R174,2)</f>
        <v>0</v>
      </c>
      <c r="S175" s="89">
        <f>ROUND(Q175*S174,2)</f>
        <v>0</v>
      </c>
      <c r="T175" s="89">
        <f>ROUND(SUM(Q175:S175)*T174,2)</f>
        <v>0</v>
      </c>
      <c r="U175" s="229">
        <f t="shared" ref="U175" si="146">SUM(Q175:T175)</f>
        <v>0</v>
      </c>
      <c r="V175" s="70">
        <v>0</v>
      </c>
      <c r="W175" s="315"/>
      <c r="X175" s="317"/>
      <c r="Y175" s="217"/>
      <c r="Z175" s="299"/>
      <c r="AA175" s="318"/>
      <c r="AB175" s="318"/>
      <c r="AC175" s="318"/>
      <c r="AD175" s="318"/>
      <c r="AE175" s="318"/>
      <c r="AF175" s="318"/>
      <c r="AG175" s="318"/>
      <c r="AH175" s="318"/>
      <c r="AI175" s="318"/>
      <c r="AJ175" s="318"/>
      <c r="AK175" s="301"/>
      <c r="AM175" s="317"/>
    </row>
    <row r="176" spans="1:39" ht="13" customHeight="1" x14ac:dyDescent="0.2">
      <c r="A176" s="299" t="s">
        <v>127</v>
      </c>
      <c r="B176" s="300" t="s">
        <v>98</v>
      </c>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218"/>
      <c r="Z176" s="299" t="str">
        <f>$A176</f>
        <v>3.2.2</v>
      </c>
      <c r="AA176" s="300" t="str">
        <f>$B$16</f>
        <v>Description</v>
      </c>
      <c r="AB176" s="300"/>
      <c r="AC176" s="300"/>
      <c r="AD176" s="300"/>
      <c r="AE176" s="300"/>
      <c r="AF176" s="300"/>
      <c r="AG176" s="300"/>
      <c r="AH176" s="300"/>
      <c r="AI176" s="300"/>
      <c r="AJ176" s="300"/>
      <c r="AK176" s="300"/>
      <c r="AM176" s="314" t="str">
        <f>$Z176</f>
        <v>3.2.2</v>
      </c>
    </row>
    <row r="177" spans="1:39" ht="12.75" customHeight="1" x14ac:dyDescent="0.2">
      <c r="A177" s="299"/>
      <c r="B177" s="225" t="s">
        <v>100</v>
      </c>
      <c r="C177" s="226"/>
      <c r="D177" s="226">
        <v>0</v>
      </c>
      <c r="E177" s="226">
        <v>0</v>
      </c>
      <c r="F177" s="226">
        <v>0</v>
      </c>
      <c r="G177" s="301"/>
      <c r="H177" s="301"/>
      <c r="I177" s="315">
        <f>(G178*H178)+(G180*H180)+(G182*H182)</f>
        <v>0</v>
      </c>
      <c r="J177" s="227" t="s">
        <v>100</v>
      </c>
      <c r="K177" s="226">
        <v>0</v>
      </c>
      <c r="L177" s="226">
        <v>0</v>
      </c>
      <c r="M177" s="226">
        <v>0</v>
      </c>
      <c r="N177" s="316"/>
      <c r="O177" s="316"/>
      <c r="P177" s="315">
        <f>(N178*O178)+(N180*O180)+(N182*O182)</f>
        <v>0</v>
      </c>
      <c r="Q177" s="227" t="s">
        <v>100</v>
      </c>
      <c r="R177" s="226">
        <v>0</v>
      </c>
      <c r="S177" s="226">
        <v>0</v>
      </c>
      <c r="T177" s="226">
        <v>0</v>
      </c>
      <c r="U177" s="316"/>
      <c r="V177" s="316"/>
      <c r="W177" s="315">
        <f>(U178*V178)+(U180*V180)+(U182*V182)</f>
        <v>0</v>
      </c>
      <c r="X177" s="317">
        <f>I177+P177+W177</f>
        <v>0</v>
      </c>
      <c r="Y177" s="50"/>
      <c r="Z177" s="299"/>
      <c r="AA177" s="300"/>
      <c r="AB177" s="300"/>
      <c r="AC177" s="300"/>
      <c r="AD177" s="300"/>
      <c r="AE177" s="300"/>
      <c r="AF177" s="300"/>
      <c r="AG177" s="300"/>
      <c r="AH177" s="300"/>
      <c r="AI177" s="300"/>
      <c r="AJ177" s="300"/>
      <c r="AK177" s="300"/>
      <c r="AM177" s="314"/>
    </row>
    <row r="178" spans="1:39" ht="12.75" customHeight="1" x14ac:dyDescent="0.25">
      <c r="A178" s="299"/>
      <c r="B178" s="72" t="s">
        <v>101</v>
      </c>
      <c r="C178" s="89">
        <v>0</v>
      </c>
      <c r="D178" s="89">
        <f>ROUND(C178*D177,2)</f>
        <v>0</v>
      </c>
      <c r="E178" s="89">
        <f>ROUND(C178*E177,2)</f>
        <v>0</v>
      </c>
      <c r="F178" s="89">
        <f>ROUND(SUM(C178:E178)*F177,2)</f>
        <v>0</v>
      </c>
      <c r="G178" s="229">
        <f>SUM(C178:F178)</f>
        <v>0</v>
      </c>
      <c r="H178" s="70">
        <v>0</v>
      </c>
      <c r="I178" s="315"/>
      <c r="J178" s="89">
        <v>0</v>
      </c>
      <c r="K178" s="89">
        <f>ROUND(J178*K177,2)</f>
        <v>0</v>
      </c>
      <c r="L178" s="89">
        <f>ROUND(J178*L177,2)</f>
        <v>0</v>
      </c>
      <c r="M178" s="89">
        <f>ROUND(SUM(J178:L178)*M177,2)</f>
        <v>0</v>
      </c>
      <c r="N178" s="229">
        <f>SUM(J178:M178)</f>
        <v>0</v>
      </c>
      <c r="O178" s="70">
        <v>0</v>
      </c>
      <c r="P178" s="315"/>
      <c r="Q178" s="89">
        <v>0</v>
      </c>
      <c r="R178" s="89">
        <f>ROUND(Q178*R177,2)</f>
        <v>0</v>
      </c>
      <c r="S178" s="89">
        <f>ROUND(Q178*S177,2)</f>
        <v>0</v>
      </c>
      <c r="T178" s="89">
        <f>ROUND(SUM(Q178:S178)*T177,2)</f>
        <v>0</v>
      </c>
      <c r="U178" s="229">
        <f t="shared" ref="U178" si="147">SUM(Q178:T178)</f>
        <v>0</v>
      </c>
      <c r="V178" s="70">
        <v>0</v>
      </c>
      <c r="W178" s="315"/>
      <c r="X178" s="317"/>
      <c r="Y178" s="217"/>
      <c r="Z178" s="299"/>
      <c r="AA178" s="318">
        <v>0</v>
      </c>
      <c r="AB178" s="318">
        <v>0</v>
      </c>
      <c r="AC178" s="318">
        <v>0</v>
      </c>
      <c r="AD178" s="318">
        <v>0</v>
      </c>
      <c r="AE178" s="318">
        <f>SUM(AA178:AD182)</f>
        <v>0</v>
      </c>
      <c r="AF178" s="318">
        <v>0</v>
      </c>
      <c r="AG178" s="318">
        <v>0</v>
      </c>
      <c r="AH178" s="318">
        <v>0</v>
      </c>
      <c r="AI178" s="318">
        <f>SUM(AF178:AH182)</f>
        <v>0</v>
      </c>
      <c r="AJ178" s="318">
        <v>0</v>
      </c>
      <c r="AK178" s="301">
        <f>AE178+AI178+AJ178</f>
        <v>0</v>
      </c>
      <c r="AM178" s="317">
        <f>X177+AK178</f>
        <v>0</v>
      </c>
    </row>
    <row r="179" spans="1:39" ht="12.75" customHeight="1" x14ac:dyDescent="0.2">
      <c r="A179" s="299"/>
      <c r="B179" s="225" t="s">
        <v>100</v>
      </c>
      <c r="C179" s="226"/>
      <c r="D179" s="226">
        <v>0</v>
      </c>
      <c r="E179" s="226">
        <v>0</v>
      </c>
      <c r="F179" s="226">
        <v>0</v>
      </c>
      <c r="G179" s="301"/>
      <c r="H179" s="301"/>
      <c r="I179" s="315"/>
      <c r="J179" s="227" t="s">
        <v>100</v>
      </c>
      <c r="K179" s="226">
        <v>0</v>
      </c>
      <c r="L179" s="226">
        <v>0</v>
      </c>
      <c r="M179" s="226">
        <v>0</v>
      </c>
      <c r="N179" s="301"/>
      <c r="O179" s="301"/>
      <c r="P179" s="315"/>
      <c r="Q179" s="227" t="s">
        <v>100</v>
      </c>
      <c r="R179" s="226">
        <v>0</v>
      </c>
      <c r="S179" s="226">
        <v>0</v>
      </c>
      <c r="T179" s="226">
        <v>0</v>
      </c>
      <c r="U179" s="301"/>
      <c r="V179" s="301"/>
      <c r="W179" s="315"/>
      <c r="X179" s="317"/>
      <c r="Y179" s="217"/>
      <c r="Z179" s="299"/>
      <c r="AA179" s="318"/>
      <c r="AB179" s="318"/>
      <c r="AC179" s="318"/>
      <c r="AD179" s="318"/>
      <c r="AE179" s="318"/>
      <c r="AF179" s="318"/>
      <c r="AG179" s="318"/>
      <c r="AH179" s="318"/>
      <c r="AI179" s="318"/>
      <c r="AJ179" s="318"/>
      <c r="AK179" s="301"/>
      <c r="AM179" s="317"/>
    </row>
    <row r="180" spans="1:39" ht="12.75" customHeight="1" x14ac:dyDescent="0.25">
      <c r="A180" s="299"/>
      <c r="B180" s="72" t="s">
        <v>102</v>
      </c>
      <c r="C180" s="89">
        <v>0</v>
      </c>
      <c r="D180" s="89">
        <f>ROUND(C180*D179,2)</f>
        <v>0</v>
      </c>
      <c r="E180" s="89">
        <f>ROUND(C180*E179,2)</f>
        <v>0</v>
      </c>
      <c r="F180" s="89">
        <f>ROUND(SUM(C180:E180)*F179,2)</f>
        <v>0</v>
      </c>
      <c r="G180" s="229">
        <f t="shared" ref="G180" si="148">SUM(C180:F180)</f>
        <v>0</v>
      </c>
      <c r="H180" s="70">
        <v>0</v>
      </c>
      <c r="I180" s="315"/>
      <c r="J180" s="89">
        <v>0</v>
      </c>
      <c r="K180" s="89">
        <f>ROUND(J180*K179,2)</f>
        <v>0</v>
      </c>
      <c r="L180" s="89">
        <f>ROUND(J180*L179,2)</f>
        <v>0</v>
      </c>
      <c r="M180" s="89">
        <f>ROUND(SUM(J180:L180)*M179,2)</f>
        <v>0</v>
      </c>
      <c r="N180" s="229">
        <f t="shared" ref="N180" si="149">SUM(J180:M180)</f>
        <v>0</v>
      </c>
      <c r="O180" s="70">
        <v>0</v>
      </c>
      <c r="P180" s="315"/>
      <c r="Q180" s="89">
        <v>0</v>
      </c>
      <c r="R180" s="89">
        <f>ROUND(Q180*R179,2)</f>
        <v>0</v>
      </c>
      <c r="S180" s="89">
        <f>ROUND(Q180*S179,2)</f>
        <v>0</v>
      </c>
      <c r="T180" s="89">
        <f>ROUND(SUM(Q180:S180)*T179,2)</f>
        <v>0</v>
      </c>
      <c r="U180" s="229">
        <f t="shared" ref="U180" si="150">SUM(Q180:T180)</f>
        <v>0</v>
      </c>
      <c r="V180" s="70">
        <v>0</v>
      </c>
      <c r="W180" s="315"/>
      <c r="X180" s="317"/>
      <c r="Y180" s="217"/>
      <c r="Z180" s="299"/>
      <c r="AA180" s="318"/>
      <c r="AB180" s="318"/>
      <c r="AC180" s="318"/>
      <c r="AD180" s="318"/>
      <c r="AE180" s="318"/>
      <c r="AF180" s="318"/>
      <c r="AG180" s="318"/>
      <c r="AH180" s="318"/>
      <c r="AI180" s="318"/>
      <c r="AJ180" s="318"/>
      <c r="AK180" s="301"/>
      <c r="AM180" s="317"/>
    </row>
    <row r="181" spans="1:39" ht="12.75" customHeight="1" x14ac:dyDescent="0.2">
      <c r="A181" s="299"/>
      <c r="B181" s="225" t="s">
        <v>100</v>
      </c>
      <c r="C181" s="226"/>
      <c r="D181" s="226">
        <v>0</v>
      </c>
      <c r="E181" s="226">
        <v>0</v>
      </c>
      <c r="F181" s="226">
        <v>0</v>
      </c>
      <c r="G181" s="301"/>
      <c r="H181" s="301"/>
      <c r="I181" s="315"/>
      <c r="J181" s="227" t="s">
        <v>100</v>
      </c>
      <c r="K181" s="226">
        <v>0</v>
      </c>
      <c r="L181" s="226">
        <v>0</v>
      </c>
      <c r="M181" s="226">
        <v>0</v>
      </c>
      <c r="N181" s="301"/>
      <c r="O181" s="301"/>
      <c r="P181" s="315"/>
      <c r="Q181" s="227" t="s">
        <v>100</v>
      </c>
      <c r="R181" s="226">
        <v>0</v>
      </c>
      <c r="S181" s="226">
        <v>0</v>
      </c>
      <c r="T181" s="226">
        <v>0</v>
      </c>
      <c r="U181" s="301"/>
      <c r="V181" s="301"/>
      <c r="W181" s="315"/>
      <c r="X181" s="317"/>
      <c r="Y181" s="217"/>
      <c r="Z181" s="299"/>
      <c r="AA181" s="318"/>
      <c r="AB181" s="318"/>
      <c r="AC181" s="318"/>
      <c r="AD181" s="318"/>
      <c r="AE181" s="318"/>
      <c r="AF181" s="318"/>
      <c r="AG181" s="318"/>
      <c r="AH181" s="318"/>
      <c r="AI181" s="318"/>
      <c r="AJ181" s="318"/>
      <c r="AK181" s="301"/>
      <c r="AM181" s="317"/>
    </row>
    <row r="182" spans="1:39" ht="13" customHeight="1" x14ac:dyDescent="0.25">
      <c r="A182" s="299"/>
      <c r="B182" s="72" t="s">
        <v>103</v>
      </c>
      <c r="C182" s="89">
        <v>0</v>
      </c>
      <c r="D182" s="89">
        <f>ROUND(C182*D181,2)</f>
        <v>0</v>
      </c>
      <c r="E182" s="89">
        <f>ROUND(C182*E181,2)</f>
        <v>0</v>
      </c>
      <c r="F182" s="89">
        <f>ROUND(SUM(C182:E182)*F181,2)</f>
        <v>0</v>
      </c>
      <c r="G182" s="229">
        <f t="shared" ref="G182" si="151">SUM(C182:F182)</f>
        <v>0</v>
      </c>
      <c r="H182" s="70">
        <v>0</v>
      </c>
      <c r="I182" s="315"/>
      <c r="J182" s="89">
        <v>0</v>
      </c>
      <c r="K182" s="89">
        <f>ROUND(J182*K181,2)</f>
        <v>0</v>
      </c>
      <c r="L182" s="89">
        <f>ROUND(J182*L181,2)</f>
        <v>0</v>
      </c>
      <c r="M182" s="89">
        <f>ROUND(SUM(J182:L182)*M181,2)</f>
        <v>0</v>
      </c>
      <c r="N182" s="229">
        <f t="shared" ref="N182" si="152">SUM(J182:M182)</f>
        <v>0</v>
      </c>
      <c r="O182" s="70">
        <v>0</v>
      </c>
      <c r="P182" s="315"/>
      <c r="Q182" s="89">
        <v>0</v>
      </c>
      <c r="R182" s="89">
        <f>ROUND(Q182*R181,2)</f>
        <v>0</v>
      </c>
      <c r="S182" s="89">
        <f>ROUND(Q182*S181,2)</f>
        <v>0</v>
      </c>
      <c r="T182" s="89">
        <f>ROUND(SUM(Q182:S182)*T181,2)</f>
        <v>0</v>
      </c>
      <c r="U182" s="229">
        <f t="shared" ref="U182" si="153">SUM(Q182:T182)</f>
        <v>0</v>
      </c>
      <c r="V182" s="70">
        <v>0</v>
      </c>
      <c r="W182" s="315"/>
      <c r="X182" s="317"/>
      <c r="Y182" s="217"/>
      <c r="Z182" s="299"/>
      <c r="AA182" s="318"/>
      <c r="AB182" s="318"/>
      <c r="AC182" s="318"/>
      <c r="AD182" s="318"/>
      <c r="AE182" s="318"/>
      <c r="AF182" s="318"/>
      <c r="AG182" s="318"/>
      <c r="AH182" s="318"/>
      <c r="AI182" s="318"/>
      <c r="AJ182" s="318"/>
      <c r="AK182" s="301"/>
      <c r="AM182" s="317"/>
    </row>
    <row r="183" spans="1:39" ht="13" customHeight="1" x14ac:dyDescent="0.2">
      <c r="A183" s="299" t="s">
        <v>128</v>
      </c>
      <c r="B183" s="300" t="s">
        <v>98</v>
      </c>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218"/>
      <c r="Z183" s="299" t="str">
        <f>$A183</f>
        <v>3.2.3</v>
      </c>
      <c r="AA183" s="300" t="str">
        <f>$B$9</f>
        <v>Description</v>
      </c>
      <c r="AB183" s="300"/>
      <c r="AC183" s="300"/>
      <c r="AD183" s="300"/>
      <c r="AE183" s="300"/>
      <c r="AF183" s="300"/>
      <c r="AG183" s="300"/>
      <c r="AH183" s="300"/>
      <c r="AI183" s="300"/>
      <c r="AJ183" s="300"/>
      <c r="AK183" s="300"/>
      <c r="AM183" s="314" t="str">
        <f>$Z183</f>
        <v>3.2.3</v>
      </c>
    </row>
    <row r="184" spans="1:39" ht="13" customHeight="1" x14ac:dyDescent="0.2">
      <c r="A184" s="299"/>
      <c r="B184" s="225" t="s">
        <v>100</v>
      </c>
      <c r="C184" s="226"/>
      <c r="D184" s="226">
        <v>0</v>
      </c>
      <c r="E184" s="226">
        <v>0</v>
      </c>
      <c r="F184" s="226">
        <v>0</v>
      </c>
      <c r="G184" s="301"/>
      <c r="H184" s="301"/>
      <c r="I184" s="315">
        <f>(G185*H185)+(G187*H187)+(G189*H189)</f>
        <v>0</v>
      </c>
      <c r="J184" s="227" t="s">
        <v>100</v>
      </c>
      <c r="K184" s="226">
        <v>0</v>
      </c>
      <c r="L184" s="226">
        <v>0</v>
      </c>
      <c r="M184" s="226">
        <v>0</v>
      </c>
      <c r="N184" s="316"/>
      <c r="O184" s="316"/>
      <c r="P184" s="315">
        <f>(N185*O185)+(N187*O187)+(N189*O189)</f>
        <v>0</v>
      </c>
      <c r="Q184" s="227" t="s">
        <v>100</v>
      </c>
      <c r="R184" s="230">
        <v>0</v>
      </c>
      <c r="S184" s="230">
        <v>0</v>
      </c>
      <c r="T184" s="230">
        <v>0</v>
      </c>
      <c r="U184" s="316"/>
      <c r="V184" s="316"/>
      <c r="W184" s="315">
        <f>(U185*V185)+(U187*V187)+(U189*V189)</f>
        <v>0</v>
      </c>
      <c r="X184" s="317">
        <f>I184+P184+W184</f>
        <v>0</v>
      </c>
      <c r="Y184" s="50"/>
      <c r="Z184" s="299"/>
      <c r="AA184" s="300"/>
      <c r="AB184" s="300"/>
      <c r="AC184" s="300"/>
      <c r="AD184" s="300"/>
      <c r="AE184" s="300"/>
      <c r="AF184" s="300"/>
      <c r="AG184" s="300"/>
      <c r="AH184" s="300"/>
      <c r="AI184" s="300"/>
      <c r="AJ184" s="300"/>
      <c r="AK184" s="300"/>
      <c r="AM184" s="314"/>
    </row>
    <row r="185" spans="1:39" ht="13" customHeight="1" x14ac:dyDescent="0.25">
      <c r="A185" s="299"/>
      <c r="B185" s="72" t="s">
        <v>101</v>
      </c>
      <c r="C185" s="89">
        <v>0</v>
      </c>
      <c r="D185" s="89">
        <f>ROUND(C185*D184,2)</f>
        <v>0</v>
      </c>
      <c r="E185" s="89">
        <f>ROUND(C185*E184,2)</f>
        <v>0</v>
      </c>
      <c r="F185" s="89">
        <f>ROUND(SUM(C185:E185)*F184,2)</f>
        <v>0</v>
      </c>
      <c r="G185" s="229">
        <f>SUM(C185:F185)</f>
        <v>0</v>
      </c>
      <c r="H185" s="70">
        <v>0</v>
      </c>
      <c r="I185" s="315"/>
      <c r="J185" s="89">
        <v>0</v>
      </c>
      <c r="K185" s="89">
        <f>ROUND(J185*K184,2)</f>
        <v>0</v>
      </c>
      <c r="L185" s="89">
        <f>ROUND(J185*L184,2)</f>
        <v>0</v>
      </c>
      <c r="M185" s="89">
        <f>ROUND(SUM(J185:L185)*M184,2)</f>
        <v>0</v>
      </c>
      <c r="N185" s="229">
        <f>SUM(J185:M185)</f>
        <v>0</v>
      </c>
      <c r="O185" s="70">
        <v>0</v>
      </c>
      <c r="P185" s="315"/>
      <c r="Q185" s="89">
        <v>0</v>
      </c>
      <c r="R185" s="89">
        <f>ROUND(Q185*R184,2)</f>
        <v>0</v>
      </c>
      <c r="S185" s="89">
        <f>ROUND(Q185*S184,2)</f>
        <v>0</v>
      </c>
      <c r="T185" s="89">
        <f>ROUND(SUM(Q185:S185)*T184,2)</f>
        <v>0</v>
      </c>
      <c r="U185" s="229">
        <f t="shared" ref="U185" si="154">SUM(Q185:T185)</f>
        <v>0</v>
      </c>
      <c r="V185" s="70">
        <v>0</v>
      </c>
      <c r="W185" s="315"/>
      <c r="X185" s="317"/>
      <c r="Y185" s="217"/>
      <c r="Z185" s="299"/>
      <c r="AA185" s="318">
        <v>0</v>
      </c>
      <c r="AB185" s="318">
        <v>0</v>
      </c>
      <c r="AC185" s="318">
        <v>0</v>
      </c>
      <c r="AD185" s="318">
        <v>0</v>
      </c>
      <c r="AE185" s="318">
        <f>SUM(AA185:AD189)</f>
        <v>0</v>
      </c>
      <c r="AF185" s="318">
        <v>0</v>
      </c>
      <c r="AG185" s="318">
        <v>0</v>
      </c>
      <c r="AH185" s="318">
        <v>0</v>
      </c>
      <c r="AI185" s="318">
        <f>SUM(AF185:AH189)</f>
        <v>0</v>
      </c>
      <c r="AJ185" s="318">
        <v>0</v>
      </c>
      <c r="AK185" s="301">
        <f>AE185+AI185+AJ185</f>
        <v>0</v>
      </c>
      <c r="AM185" s="317">
        <f>X184+AK185</f>
        <v>0</v>
      </c>
    </row>
    <row r="186" spans="1:39" ht="13" customHeight="1" x14ac:dyDescent="0.2">
      <c r="A186" s="299"/>
      <c r="B186" s="225" t="s">
        <v>100</v>
      </c>
      <c r="C186" s="226"/>
      <c r="D186" s="226">
        <v>0</v>
      </c>
      <c r="E186" s="226">
        <v>0</v>
      </c>
      <c r="F186" s="226">
        <v>0</v>
      </c>
      <c r="G186" s="301"/>
      <c r="H186" s="301"/>
      <c r="I186" s="315"/>
      <c r="J186" s="227" t="s">
        <v>100</v>
      </c>
      <c r="K186" s="226">
        <v>0</v>
      </c>
      <c r="L186" s="226">
        <v>0</v>
      </c>
      <c r="M186" s="226">
        <v>0</v>
      </c>
      <c r="N186" s="301"/>
      <c r="O186" s="301"/>
      <c r="P186" s="315"/>
      <c r="Q186" s="227" t="s">
        <v>100</v>
      </c>
      <c r="R186" s="226">
        <v>0</v>
      </c>
      <c r="S186" s="226">
        <v>0</v>
      </c>
      <c r="T186" s="226">
        <v>0</v>
      </c>
      <c r="U186" s="301"/>
      <c r="V186" s="301"/>
      <c r="W186" s="315"/>
      <c r="X186" s="317"/>
      <c r="Y186" s="217"/>
      <c r="Z186" s="299"/>
      <c r="AA186" s="318"/>
      <c r="AB186" s="318"/>
      <c r="AC186" s="318"/>
      <c r="AD186" s="318"/>
      <c r="AE186" s="318"/>
      <c r="AF186" s="318"/>
      <c r="AG186" s="318"/>
      <c r="AH186" s="318"/>
      <c r="AI186" s="318"/>
      <c r="AJ186" s="318"/>
      <c r="AK186" s="301"/>
      <c r="AM186" s="317"/>
    </row>
    <row r="187" spans="1:39" ht="13" customHeight="1" x14ac:dyDescent="0.25">
      <c r="A187" s="299"/>
      <c r="B187" s="72" t="s">
        <v>102</v>
      </c>
      <c r="C187" s="89">
        <v>0</v>
      </c>
      <c r="D187" s="89">
        <f>ROUND(C187*D186,2)</f>
        <v>0</v>
      </c>
      <c r="E187" s="89">
        <f>ROUND(C187*E186,2)</f>
        <v>0</v>
      </c>
      <c r="F187" s="89">
        <f>ROUND(SUM(C187:E187)*F186,2)</f>
        <v>0</v>
      </c>
      <c r="G187" s="229">
        <f t="shared" ref="G187" si="155">SUM(C187:F187)</f>
        <v>0</v>
      </c>
      <c r="H187" s="70">
        <v>0</v>
      </c>
      <c r="I187" s="315"/>
      <c r="J187" s="89">
        <v>0</v>
      </c>
      <c r="K187" s="89">
        <f>ROUND(J187*K186,2)</f>
        <v>0</v>
      </c>
      <c r="L187" s="89">
        <f>ROUND(J187*L186,2)</f>
        <v>0</v>
      </c>
      <c r="M187" s="89">
        <f>ROUND(SUM(J187:L187)*M186,2)</f>
        <v>0</v>
      </c>
      <c r="N187" s="229">
        <f t="shared" ref="N187" si="156">SUM(J187:M187)</f>
        <v>0</v>
      </c>
      <c r="O187" s="70">
        <v>0</v>
      </c>
      <c r="P187" s="315"/>
      <c r="Q187" s="89">
        <v>0</v>
      </c>
      <c r="R187" s="89">
        <f>ROUND(Q187*R186,2)</f>
        <v>0</v>
      </c>
      <c r="S187" s="89">
        <f>ROUND(Q187*S186,2)</f>
        <v>0</v>
      </c>
      <c r="T187" s="89">
        <f>ROUND(SUM(Q187:S187)*T186,2)</f>
        <v>0</v>
      </c>
      <c r="U187" s="229">
        <f t="shared" ref="U187" si="157">SUM(Q187:T187)</f>
        <v>0</v>
      </c>
      <c r="V187" s="70">
        <v>0</v>
      </c>
      <c r="W187" s="315"/>
      <c r="X187" s="317"/>
      <c r="Y187" s="217"/>
      <c r="Z187" s="299"/>
      <c r="AA187" s="318"/>
      <c r="AB187" s="318"/>
      <c r="AC187" s="318"/>
      <c r="AD187" s="318"/>
      <c r="AE187" s="318"/>
      <c r="AF187" s="318"/>
      <c r="AG187" s="318"/>
      <c r="AH187" s="318"/>
      <c r="AI187" s="318"/>
      <c r="AJ187" s="318"/>
      <c r="AK187" s="301"/>
      <c r="AM187" s="317"/>
    </row>
    <row r="188" spans="1:39" ht="13" customHeight="1" x14ac:dyDescent="0.2">
      <c r="A188" s="299"/>
      <c r="B188" s="225" t="s">
        <v>100</v>
      </c>
      <c r="C188" s="226"/>
      <c r="D188" s="226">
        <v>0</v>
      </c>
      <c r="E188" s="226">
        <v>0</v>
      </c>
      <c r="F188" s="226">
        <v>0</v>
      </c>
      <c r="G188" s="301"/>
      <c r="H188" s="301"/>
      <c r="I188" s="315"/>
      <c r="J188" s="227" t="s">
        <v>100</v>
      </c>
      <c r="K188" s="226">
        <v>0</v>
      </c>
      <c r="L188" s="226">
        <v>0</v>
      </c>
      <c r="M188" s="226">
        <v>0</v>
      </c>
      <c r="N188" s="301"/>
      <c r="O188" s="301"/>
      <c r="P188" s="315"/>
      <c r="Q188" s="227" t="s">
        <v>100</v>
      </c>
      <c r="R188" s="226">
        <v>0</v>
      </c>
      <c r="S188" s="226">
        <v>0</v>
      </c>
      <c r="T188" s="226">
        <v>0</v>
      </c>
      <c r="U188" s="301"/>
      <c r="V188" s="301"/>
      <c r="W188" s="315"/>
      <c r="X188" s="317"/>
      <c r="Y188" s="217"/>
      <c r="Z188" s="299"/>
      <c r="AA188" s="318"/>
      <c r="AB188" s="318"/>
      <c r="AC188" s="318"/>
      <c r="AD188" s="318"/>
      <c r="AE188" s="318"/>
      <c r="AF188" s="318"/>
      <c r="AG188" s="318"/>
      <c r="AH188" s="318"/>
      <c r="AI188" s="318"/>
      <c r="AJ188" s="318"/>
      <c r="AK188" s="301"/>
      <c r="AM188" s="317"/>
    </row>
    <row r="189" spans="1:39" ht="13" customHeight="1" x14ac:dyDescent="0.25">
      <c r="A189" s="299"/>
      <c r="B189" s="72" t="s">
        <v>103</v>
      </c>
      <c r="C189" s="89">
        <v>0</v>
      </c>
      <c r="D189" s="89">
        <f>ROUND(C189*D188,2)</f>
        <v>0</v>
      </c>
      <c r="E189" s="89">
        <f>ROUND(C189*E188,2)</f>
        <v>0</v>
      </c>
      <c r="F189" s="89">
        <f>ROUND(SUM(C189:E189)*F188,2)</f>
        <v>0</v>
      </c>
      <c r="G189" s="229">
        <f t="shared" ref="G189" si="158">SUM(C189:F189)</f>
        <v>0</v>
      </c>
      <c r="H189" s="70">
        <v>0</v>
      </c>
      <c r="I189" s="315"/>
      <c r="J189" s="89">
        <v>0</v>
      </c>
      <c r="K189" s="89">
        <f>ROUND(J189*K188,2)</f>
        <v>0</v>
      </c>
      <c r="L189" s="89">
        <f>ROUND(J189*L188,2)</f>
        <v>0</v>
      </c>
      <c r="M189" s="89">
        <f>ROUND(SUM(J189:L189)*M188,2)</f>
        <v>0</v>
      </c>
      <c r="N189" s="229">
        <f t="shared" ref="N189" si="159">SUM(J189:M189)</f>
        <v>0</v>
      </c>
      <c r="O189" s="70">
        <v>0</v>
      </c>
      <c r="P189" s="315"/>
      <c r="Q189" s="89">
        <v>0</v>
      </c>
      <c r="R189" s="89">
        <f>ROUND(Q189*R188,2)</f>
        <v>0</v>
      </c>
      <c r="S189" s="89">
        <f>ROUND(Q189*S188,2)</f>
        <v>0</v>
      </c>
      <c r="T189" s="89">
        <f>ROUND(SUM(Q189:S189)*T188,2)</f>
        <v>0</v>
      </c>
      <c r="U189" s="229">
        <f t="shared" ref="U189" si="160">SUM(Q189:T189)</f>
        <v>0</v>
      </c>
      <c r="V189" s="70">
        <v>0</v>
      </c>
      <c r="W189" s="315"/>
      <c r="X189" s="317"/>
      <c r="Y189" s="217"/>
      <c r="Z189" s="299"/>
      <c r="AA189" s="318"/>
      <c r="AB189" s="318"/>
      <c r="AC189" s="318"/>
      <c r="AD189" s="318"/>
      <c r="AE189" s="318"/>
      <c r="AF189" s="318"/>
      <c r="AG189" s="318"/>
      <c r="AH189" s="318"/>
      <c r="AI189" s="318"/>
      <c r="AJ189" s="318"/>
      <c r="AK189" s="301"/>
      <c r="AM189" s="317"/>
    </row>
    <row r="190" spans="1:39" ht="22.5" customHeight="1" x14ac:dyDescent="0.2">
      <c r="A190" s="78">
        <v>3.3</v>
      </c>
      <c r="B190" s="319" t="s">
        <v>98</v>
      </c>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218"/>
      <c r="Z190" s="78">
        <f>$A190</f>
        <v>3.3</v>
      </c>
      <c r="AA190" s="319" t="str">
        <f>$B$30</f>
        <v>Description</v>
      </c>
      <c r="AB190" s="319"/>
      <c r="AC190" s="319"/>
      <c r="AD190" s="319"/>
      <c r="AE190" s="319"/>
      <c r="AF190" s="319"/>
      <c r="AG190" s="319"/>
      <c r="AH190" s="319"/>
      <c r="AI190" s="319"/>
      <c r="AJ190" s="319"/>
      <c r="AK190" s="319"/>
      <c r="AM190" s="78">
        <f>$Z190</f>
        <v>3.3</v>
      </c>
    </row>
    <row r="191" spans="1:39" ht="13" customHeight="1" x14ac:dyDescent="0.2">
      <c r="A191" s="299" t="s">
        <v>129</v>
      </c>
      <c r="B191" s="300" t="s">
        <v>98</v>
      </c>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77"/>
      <c r="Z191" s="299" t="str">
        <f>$A191</f>
        <v>3.3.1</v>
      </c>
      <c r="AA191" s="300" t="str">
        <f>$B$9</f>
        <v>Description</v>
      </c>
      <c r="AB191" s="300"/>
      <c r="AC191" s="300"/>
      <c r="AD191" s="300"/>
      <c r="AE191" s="300"/>
      <c r="AF191" s="300"/>
      <c r="AG191" s="300"/>
      <c r="AH191" s="300"/>
      <c r="AI191" s="300"/>
      <c r="AJ191" s="300"/>
      <c r="AK191" s="300"/>
      <c r="AM191" s="314" t="str">
        <f>$Z191</f>
        <v>3.3.1</v>
      </c>
    </row>
    <row r="192" spans="1:39" ht="13" customHeight="1" x14ac:dyDescent="0.2">
      <c r="A192" s="299"/>
      <c r="B192" s="225" t="s">
        <v>100</v>
      </c>
      <c r="C192" s="226"/>
      <c r="D192" s="226">
        <v>0</v>
      </c>
      <c r="E192" s="226">
        <v>0</v>
      </c>
      <c r="F192" s="226">
        <v>0</v>
      </c>
      <c r="G192" s="301"/>
      <c r="H192" s="301"/>
      <c r="I192" s="315">
        <f>(G193*H193)+(G195*H195)+(G197*H197)</f>
        <v>0</v>
      </c>
      <c r="J192" s="227" t="s">
        <v>100</v>
      </c>
      <c r="K192" s="226">
        <v>0</v>
      </c>
      <c r="L192" s="226">
        <v>0</v>
      </c>
      <c r="M192" s="226">
        <v>0</v>
      </c>
      <c r="N192" s="316"/>
      <c r="O192" s="316"/>
      <c r="P192" s="315">
        <f>(N193*O193)+(N195*O195)+(N197*O197)</f>
        <v>0</v>
      </c>
      <c r="Q192" s="227" t="s">
        <v>100</v>
      </c>
      <c r="R192" s="226">
        <v>0</v>
      </c>
      <c r="S192" s="226">
        <v>0</v>
      </c>
      <c r="T192" s="226">
        <v>0</v>
      </c>
      <c r="U192" s="316"/>
      <c r="V192" s="316"/>
      <c r="W192" s="315">
        <f>(U193*V193)+(U195*V195)+(U197*V197)</f>
        <v>0</v>
      </c>
      <c r="X192" s="317">
        <f>I192+P192+W192</f>
        <v>0</v>
      </c>
      <c r="Y192" s="50"/>
      <c r="Z192" s="299"/>
      <c r="AA192" s="300"/>
      <c r="AB192" s="300"/>
      <c r="AC192" s="300"/>
      <c r="AD192" s="300"/>
      <c r="AE192" s="300"/>
      <c r="AF192" s="300"/>
      <c r="AG192" s="300"/>
      <c r="AH192" s="300"/>
      <c r="AI192" s="300"/>
      <c r="AJ192" s="300"/>
      <c r="AK192" s="300"/>
      <c r="AM192" s="314"/>
    </row>
    <row r="193" spans="1:39" ht="13" customHeight="1" x14ac:dyDescent="0.25">
      <c r="A193" s="299"/>
      <c r="B193" s="228" t="s">
        <v>101</v>
      </c>
      <c r="C193" s="89">
        <v>0</v>
      </c>
      <c r="D193" s="89">
        <f>ROUND(C193*D192,2)</f>
        <v>0</v>
      </c>
      <c r="E193" s="89">
        <f>ROUND(C193*E192,2)</f>
        <v>0</v>
      </c>
      <c r="F193" s="89">
        <f>ROUND(SUM(C193:E193)*F192,2)</f>
        <v>0</v>
      </c>
      <c r="G193" s="229">
        <f>SUM(C193:F193)</f>
        <v>0</v>
      </c>
      <c r="H193" s="70">
        <v>0</v>
      </c>
      <c r="I193" s="315"/>
      <c r="J193" s="89">
        <v>0</v>
      </c>
      <c r="K193" s="89">
        <f>ROUND(J193*K192,2)</f>
        <v>0</v>
      </c>
      <c r="L193" s="89">
        <f>ROUND(J193*L192,2)</f>
        <v>0</v>
      </c>
      <c r="M193" s="89">
        <f>ROUND(SUM(J193:L193)*M192,2)</f>
        <v>0</v>
      </c>
      <c r="N193" s="229">
        <f>SUM(J193:M193)</f>
        <v>0</v>
      </c>
      <c r="O193" s="70">
        <v>0</v>
      </c>
      <c r="P193" s="315"/>
      <c r="Q193" s="89">
        <v>0</v>
      </c>
      <c r="R193" s="89">
        <f>ROUND(Q193*R192,2)</f>
        <v>0</v>
      </c>
      <c r="S193" s="89">
        <f>ROUND(Q193*S192,2)</f>
        <v>0</v>
      </c>
      <c r="T193" s="89">
        <f>ROUND(SUM(Q193:S193)*T192,2)</f>
        <v>0</v>
      </c>
      <c r="U193" s="229">
        <f t="shared" ref="U193" si="161">SUM(Q193:T193)</f>
        <v>0</v>
      </c>
      <c r="V193" s="70">
        <v>0</v>
      </c>
      <c r="W193" s="315"/>
      <c r="X193" s="317"/>
      <c r="Y193" s="217"/>
      <c r="Z193" s="299"/>
      <c r="AA193" s="318">
        <v>0</v>
      </c>
      <c r="AB193" s="318">
        <v>0</v>
      </c>
      <c r="AC193" s="318">
        <v>0</v>
      </c>
      <c r="AD193" s="318">
        <v>0</v>
      </c>
      <c r="AE193" s="318">
        <f>SUM(AA193:AD197)</f>
        <v>0</v>
      </c>
      <c r="AF193" s="318">
        <v>0</v>
      </c>
      <c r="AG193" s="318">
        <v>0</v>
      </c>
      <c r="AH193" s="318">
        <v>0</v>
      </c>
      <c r="AI193" s="318">
        <f>SUM(AF193:AH197)</f>
        <v>0</v>
      </c>
      <c r="AJ193" s="318">
        <v>0</v>
      </c>
      <c r="AK193" s="301">
        <f>AE193+AI193+AJ193</f>
        <v>0</v>
      </c>
      <c r="AM193" s="317">
        <f>X192+AK193</f>
        <v>0</v>
      </c>
    </row>
    <row r="194" spans="1:39" ht="13" customHeight="1" x14ac:dyDescent="0.2">
      <c r="A194" s="299"/>
      <c r="B194" s="225" t="s">
        <v>100</v>
      </c>
      <c r="C194" s="226"/>
      <c r="D194" s="226">
        <v>0</v>
      </c>
      <c r="E194" s="226">
        <v>0</v>
      </c>
      <c r="F194" s="226">
        <v>0</v>
      </c>
      <c r="G194" s="301"/>
      <c r="H194" s="301"/>
      <c r="I194" s="315"/>
      <c r="J194" s="227" t="s">
        <v>100</v>
      </c>
      <c r="K194" s="226">
        <v>0</v>
      </c>
      <c r="L194" s="226">
        <v>0</v>
      </c>
      <c r="M194" s="226">
        <v>0</v>
      </c>
      <c r="N194" s="301"/>
      <c r="O194" s="301"/>
      <c r="P194" s="315"/>
      <c r="Q194" s="227" t="s">
        <v>100</v>
      </c>
      <c r="R194" s="226">
        <v>0</v>
      </c>
      <c r="S194" s="226">
        <v>0</v>
      </c>
      <c r="T194" s="226">
        <v>0</v>
      </c>
      <c r="U194" s="301"/>
      <c r="V194" s="301"/>
      <c r="W194" s="315"/>
      <c r="X194" s="317"/>
      <c r="Y194" s="217"/>
      <c r="Z194" s="299"/>
      <c r="AA194" s="318"/>
      <c r="AB194" s="318"/>
      <c r="AC194" s="318"/>
      <c r="AD194" s="318"/>
      <c r="AE194" s="318"/>
      <c r="AF194" s="318"/>
      <c r="AG194" s="318"/>
      <c r="AH194" s="318"/>
      <c r="AI194" s="318"/>
      <c r="AJ194" s="318"/>
      <c r="AK194" s="301"/>
      <c r="AM194" s="317"/>
    </row>
    <row r="195" spans="1:39" ht="13" customHeight="1" x14ac:dyDescent="0.25">
      <c r="A195" s="299"/>
      <c r="B195" s="228" t="s">
        <v>102</v>
      </c>
      <c r="C195" s="89">
        <v>0</v>
      </c>
      <c r="D195" s="89">
        <f>ROUND(C195*D194,2)</f>
        <v>0</v>
      </c>
      <c r="E195" s="89">
        <f>ROUND(C195*E194,2)</f>
        <v>0</v>
      </c>
      <c r="F195" s="89">
        <f>ROUND(SUM(C195:E195)*F194,2)</f>
        <v>0</v>
      </c>
      <c r="G195" s="229">
        <f t="shared" ref="G195" si="162">SUM(C195:F195)</f>
        <v>0</v>
      </c>
      <c r="H195" s="70">
        <v>0</v>
      </c>
      <c r="I195" s="315"/>
      <c r="J195" s="89">
        <v>0</v>
      </c>
      <c r="K195" s="89">
        <f>ROUND(J195*K194,2)</f>
        <v>0</v>
      </c>
      <c r="L195" s="89">
        <f>ROUND(J195*L194,2)</f>
        <v>0</v>
      </c>
      <c r="M195" s="89">
        <f>ROUND(SUM(J195:L195)*M194,2)</f>
        <v>0</v>
      </c>
      <c r="N195" s="229">
        <f t="shared" ref="N195" si="163">SUM(J195:M195)</f>
        <v>0</v>
      </c>
      <c r="O195" s="70">
        <v>0</v>
      </c>
      <c r="P195" s="315"/>
      <c r="Q195" s="89">
        <v>0</v>
      </c>
      <c r="R195" s="89">
        <f>ROUND(Q195*R194,2)</f>
        <v>0</v>
      </c>
      <c r="S195" s="89">
        <f>ROUND(Q195*S194,2)</f>
        <v>0</v>
      </c>
      <c r="T195" s="89">
        <f>ROUND(SUM(Q195:S195)*T194,2)</f>
        <v>0</v>
      </c>
      <c r="U195" s="229">
        <f t="shared" ref="U195" si="164">SUM(Q195:T195)</f>
        <v>0</v>
      </c>
      <c r="V195" s="70">
        <v>0</v>
      </c>
      <c r="W195" s="315"/>
      <c r="X195" s="317"/>
      <c r="Y195" s="217"/>
      <c r="Z195" s="299"/>
      <c r="AA195" s="318"/>
      <c r="AB195" s="318"/>
      <c r="AC195" s="318"/>
      <c r="AD195" s="318"/>
      <c r="AE195" s="318"/>
      <c r="AF195" s="318"/>
      <c r="AG195" s="318"/>
      <c r="AH195" s="318"/>
      <c r="AI195" s="318"/>
      <c r="AJ195" s="318"/>
      <c r="AK195" s="301"/>
      <c r="AM195" s="317"/>
    </row>
    <row r="196" spans="1:39" ht="13" customHeight="1" x14ac:dyDescent="0.2">
      <c r="A196" s="299"/>
      <c r="B196" s="225" t="s">
        <v>100</v>
      </c>
      <c r="C196" s="226"/>
      <c r="D196" s="226">
        <v>0</v>
      </c>
      <c r="E196" s="226">
        <v>0</v>
      </c>
      <c r="F196" s="226">
        <v>0</v>
      </c>
      <c r="G196" s="301"/>
      <c r="H196" s="301"/>
      <c r="I196" s="315"/>
      <c r="J196" s="227" t="s">
        <v>100</v>
      </c>
      <c r="K196" s="226">
        <v>0</v>
      </c>
      <c r="L196" s="226">
        <v>0</v>
      </c>
      <c r="M196" s="226">
        <v>0</v>
      </c>
      <c r="N196" s="301"/>
      <c r="O196" s="301"/>
      <c r="P196" s="315"/>
      <c r="Q196" s="227" t="s">
        <v>100</v>
      </c>
      <c r="R196" s="226">
        <v>0</v>
      </c>
      <c r="S196" s="226">
        <v>0</v>
      </c>
      <c r="T196" s="226">
        <v>0</v>
      </c>
      <c r="U196" s="301"/>
      <c r="V196" s="301"/>
      <c r="W196" s="315"/>
      <c r="X196" s="317"/>
      <c r="Y196" s="217"/>
      <c r="Z196" s="299"/>
      <c r="AA196" s="318"/>
      <c r="AB196" s="318"/>
      <c r="AC196" s="318"/>
      <c r="AD196" s="318"/>
      <c r="AE196" s="318"/>
      <c r="AF196" s="318"/>
      <c r="AG196" s="318"/>
      <c r="AH196" s="318"/>
      <c r="AI196" s="318"/>
      <c r="AJ196" s="318"/>
      <c r="AK196" s="301"/>
      <c r="AM196" s="317"/>
    </row>
    <row r="197" spans="1:39" ht="13" customHeight="1" x14ac:dyDescent="0.25">
      <c r="A197" s="299"/>
      <c r="B197" s="228" t="s">
        <v>103</v>
      </c>
      <c r="C197" s="89">
        <v>0</v>
      </c>
      <c r="D197" s="89">
        <f>ROUND(C197*D196,2)</f>
        <v>0</v>
      </c>
      <c r="E197" s="89">
        <f>ROUND(C197*E196,2)</f>
        <v>0</v>
      </c>
      <c r="F197" s="89">
        <f>ROUND(SUM(C197:E197)*F196,2)</f>
        <v>0</v>
      </c>
      <c r="G197" s="229">
        <f t="shared" ref="G197" si="165">SUM(C197:F197)</f>
        <v>0</v>
      </c>
      <c r="H197" s="70">
        <v>0</v>
      </c>
      <c r="I197" s="315"/>
      <c r="J197" s="89">
        <v>0</v>
      </c>
      <c r="K197" s="89">
        <f>ROUND(J197*K196,2)</f>
        <v>0</v>
      </c>
      <c r="L197" s="89">
        <f>ROUND(J197*L196,2)</f>
        <v>0</v>
      </c>
      <c r="M197" s="89">
        <f>ROUND(SUM(J197:L197)*M196,2)</f>
        <v>0</v>
      </c>
      <c r="N197" s="229">
        <f t="shared" ref="N197" si="166">SUM(J197:M197)</f>
        <v>0</v>
      </c>
      <c r="O197" s="70">
        <v>0</v>
      </c>
      <c r="P197" s="315"/>
      <c r="Q197" s="89">
        <v>0</v>
      </c>
      <c r="R197" s="89">
        <f>ROUND(Q197*R196,2)</f>
        <v>0</v>
      </c>
      <c r="S197" s="89">
        <f>ROUND(Q197*S196,2)</f>
        <v>0</v>
      </c>
      <c r="T197" s="89">
        <f>ROUND(SUM(Q197:S197)*T196,2)</f>
        <v>0</v>
      </c>
      <c r="U197" s="229">
        <f t="shared" ref="U197" si="167">SUM(Q197:T197)</f>
        <v>0</v>
      </c>
      <c r="V197" s="70">
        <v>0</v>
      </c>
      <c r="W197" s="315"/>
      <c r="X197" s="317"/>
      <c r="Y197" s="217"/>
      <c r="Z197" s="299"/>
      <c r="AA197" s="318"/>
      <c r="AB197" s="318"/>
      <c r="AC197" s="318"/>
      <c r="AD197" s="318"/>
      <c r="AE197" s="318"/>
      <c r="AF197" s="318"/>
      <c r="AG197" s="318"/>
      <c r="AH197" s="318"/>
      <c r="AI197" s="318"/>
      <c r="AJ197" s="318"/>
      <c r="AK197" s="301"/>
      <c r="AM197" s="317"/>
    </row>
    <row r="198" spans="1:39" ht="13" customHeight="1" x14ac:dyDescent="0.2">
      <c r="A198" s="299" t="s">
        <v>130</v>
      </c>
      <c r="B198" s="300" t="s">
        <v>98</v>
      </c>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218"/>
      <c r="Z198" s="299" t="str">
        <f>$A198</f>
        <v>3.3.2</v>
      </c>
      <c r="AA198" s="300" t="str">
        <f>$B$16</f>
        <v>Description</v>
      </c>
      <c r="AB198" s="300"/>
      <c r="AC198" s="300"/>
      <c r="AD198" s="300"/>
      <c r="AE198" s="300"/>
      <c r="AF198" s="300"/>
      <c r="AG198" s="300"/>
      <c r="AH198" s="300"/>
      <c r="AI198" s="300"/>
      <c r="AJ198" s="300"/>
      <c r="AK198" s="300"/>
      <c r="AM198" s="314" t="str">
        <f>$Z198</f>
        <v>3.3.2</v>
      </c>
    </row>
    <row r="199" spans="1:39" ht="12.75" customHeight="1" x14ac:dyDescent="0.2">
      <c r="A199" s="299"/>
      <c r="B199" s="225" t="s">
        <v>100</v>
      </c>
      <c r="C199" s="226"/>
      <c r="D199" s="226">
        <v>0</v>
      </c>
      <c r="E199" s="226">
        <v>0</v>
      </c>
      <c r="F199" s="226">
        <v>0</v>
      </c>
      <c r="G199" s="301"/>
      <c r="H199" s="301"/>
      <c r="I199" s="315">
        <f>(G200*H200)+(G202*H202)+(G204*H204)</f>
        <v>0</v>
      </c>
      <c r="J199" s="227" t="s">
        <v>100</v>
      </c>
      <c r="K199" s="226">
        <v>0</v>
      </c>
      <c r="L199" s="226">
        <v>0</v>
      </c>
      <c r="M199" s="226">
        <v>0</v>
      </c>
      <c r="N199" s="316"/>
      <c r="O199" s="316"/>
      <c r="P199" s="315">
        <f>(N200*O200)+(N202*O202)+(N204*O204)</f>
        <v>0</v>
      </c>
      <c r="Q199" s="227" t="s">
        <v>100</v>
      </c>
      <c r="R199" s="226">
        <v>0</v>
      </c>
      <c r="S199" s="226">
        <v>0</v>
      </c>
      <c r="T199" s="226">
        <v>0</v>
      </c>
      <c r="U199" s="316"/>
      <c r="V199" s="316"/>
      <c r="W199" s="315">
        <f>(U200*V200)+(U202*V202)+(U204*V204)</f>
        <v>0</v>
      </c>
      <c r="X199" s="317">
        <f>I199+P199+W199</f>
        <v>0</v>
      </c>
      <c r="Y199" s="50"/>
      <c r="Z199" s="299"/>
      <c r="AA199" s="300"/>
      <c r="AB199" s="300"/>
      <c r="AC199" s="300"/>
      <c r="AD199" s="300"/>
      <c r="AE199" s="300"/>
      <c r="AF199" s="300"/>
      <c r="AG199" s="300"/>
      <c r="AH199" s="300"/>
      <c r="AI199" s="300"/>
      <c r="AJ199" s="300"/>
      <c r="AK199" s="300"/>
      <c r="AM199" s="314"/>
    </row>
    <row r="200" spans="1:39" ht="12.75" customHeight="1" x14ac:dyDescent="0.25">
      <c r="A200" s="299"/>
      <c r="B200" s="72" t="s">
        <v>101</v>
      </c>
      <c r="C200" s="89">
        <v>0</v>
      </c>
      <c r="D200" s="89">
        <f>ROUND(C200*D199,2)</f>
        <v>0</v>
      </c>
      <c r="E200" s="89">
        <f>ROUND(C200*E199,2)</f>
        <v>0</v>
      </c>
      <c r="F200" s="89">
        <f>ROUND(SUM(C200:E200)*F199,2)</f>
        <v>0</v>
      </c>
      <c r="G200" s="229">
        <f>SUM(C200:F200)</f>
        <v>0</v>
      </c>
      <c r="H200" s="70">
        <v>0</v>
      </c>
      <c r="I200" s="315"/>
      <c r="J200" s="89">
        <v>0</v>
      </c>
      <c r="K200" s="89">
        <f>ROUND(J200*K199,2)</f>
        <v>0</v>
      </c>
      <c r="L200" s="89">
        <f>ROUND(J200*L199,2)</f>
        <v>0</v>
      </c>
      <c r="M200" s="89">
        <f>ROUND(SUM(J200:L200)*M199,2)</f>
        <v>0</v>
      </c>
      <c r="N200" s="229">
        <f>SUM(J200:M200)</f>
        <v>0</v>
      </c>
      <c r="O200" s="70">
        <v>0</v>
      </c>
      <c r="P200" s="315"/>
      <c r="Q200" s="89">
        <v>0</v>
      </c>
      <c r="R200" s="89">
        <f>ROUND(Q200*R199,2)</f>
        <v>0</v>
      </c>
      <c r="S200" s="89">
        <f>ROUND(Q200*S199,2)</f>
        <v>0</v>
      </c>
      <c r="T200" s="89">
        <f>ROUND(SUM(Q200:S200)*T199,2)</f>
        <v>0</v>
      </c>
      <c r="U200" s="229">
        <f t="shared" ref="U200" si="168">SUM(Q200:T200)</f>
        <v>0</v>
      </c>
      <c r="V200" s="70">
        <v>0</v>
      </c>
      <c r="W200" s="315"/>
      <c r="X200" s="317"/>
      <c r="Y200" s="217"/>
      <c r="Z200" s="299"/>
      <c r="AA200" s="318">
        <v>0</v>
      </c>
      <c r="AB200" s="318">
        <v>0</v>
      </c>
      <c r="AC200" s="318">
        <v>0</v>
      </c>
      <c r="AD200" s="318">
        <v>0</v>
      </c>
      <c r="AE200" s="318">
        <f>SUM(AA200:AD204)</f>
        <v>0</v>
      </c>
      <c r="AF200" s="318">
        <v>0</v>
      </c>
      <c r="AG200" s="318">
        <v>0</v>
      </c>
      <c r="AH200" s="318">
        <v>0</v>
      </c>
      <c r="AI200" s="318">
        <f>SUM(AF200:AH204)</f>
        <v>0</v>
      </c>
      <c r="AJ200" s="318">
        <v>0</v>
      </c>
      <c r="AK200" s="301">
        <f>AE200+AI200+AJ200</f>
        <v>0</v>
      </c>
      <c r="AM200" s="317">
        <f>X199+AK200</f>
        <v>0</v>
      </c>
    </row>
    <row r="201" spans="1:39" ht="12.75" customHeight="1" x14ac:dyDescent="0.2">
      <c r="A201" s="299"/>
      <c r="B201" s="225" t="s">
        <v>100</v>
      </c>
      <c r="C201" s="226"/>
      <c r="D201" s="226">
        <v>0</v>
      </c>
      <c r="E201" s="226">
        <v>0</v>
      </c>
      <c r="F201" s="226">
        <v>0</v>
      </c>
      <c r="G201" s="301"/>
      <c r="H201" s="301"/>
      <c r="I201" s="315"/>
      <c r="J201" s="227" t="s">
        <v>100</v>
      </c>
      <c r="K201" s="226">
        <v>0</v>
      </c>
      <c r="L201" s="226">
        <v>0</v>
      </c>
      <c r="M201" s="226">
        <v>0</v>
      </c>
      <c r="N201" s="301"/>
      <c r="O201" s="301"/>
      <c r="P201" s="315"/>
      <c r="Q201" s="227" t="s">
        <v>100</v>
      </c>
      <c r="R201" s="226">
        <v>0</v>
      </c>
      <c r="S201" s="226">
        <v>0</v>
      </c>
      <c r="T201" s="226">
        <v>0</v>
      </c>
      <c r="U201" s="301"/>
      <c r="V201" s="301"/>
      <c r="W201" s="315"/>
      <c r="X201" s="317"/>
      <c r="Y201" s="217"/>
      <c r="Z201" s="299"/>
      <c r="AA201" s="318"/>
      <c r="AB201" s="318"/>
      <c r="AC201" s="318"/>
      <c r="AD201" s="318"/>
      <c r="AE201" s="318"/>
      <c r="AF201" s="318"/>
      <c r="AG201" s="318"/>
      <c r="AH201" s="318"/>
      <c r="AI201" s="318"/>
      <c r="AJ201" s="318"/>
      <c r="AK201" s="301"/>
      <c r="AM201" s="317"/>
    </row>
    <row r="202" spans="1:39" ht="12.75" customHeight="1" x14ac:dyDescent="0.25">
      <c r="A202" s="299"/>
      <c r="B202" s="72" t="s">
        <v>102</v>
      </c>
      <c r="C202" s="89">
        <v>0</v>
      </c>
      <c r="D202" s="89">
        <f>ROUND(C202*D201,2)</f>
        <v>0</v>
      </c>
      <c r="E202" s="89">
        <f>ROUND(C202*E201,2)</f>
        <v>0</v>
      </c>
      <c r="F202" s="89">
        <f>ROUND(SUM(C202:E202)*F201,2)</f>
        <v>0</v>
      </c>
      <c r="G202" s="229">
        <f t="shared" ref="G202" si="169">SUM(C202:F202)</f>
        <v>0</v>
      </c>
      <c r="H202" s="70">
        <v>0</v>
      </c>
      <c r="I202" s="315"/>
      <c r="J202" s="89">
        <v>0</v>
      </c>
      <c r="K202" s="89">
        <f>ROUND(J202*K201,2)</f>
        <v>0</v>
      </c>
      <c r="L202" s="89">
        <f>ROUND(J202*L201,2)</f>
        <v>0</v>
      </c>
      <c r="M202" s="89">
        <f>ROUND(SUM(J202:L202)*M201,2)</f>
        <v>0</v>
      </c>
      <c r="N202" s="229">
        <f t="shared" ref="N202" si="170">SUM(J202:M202)</f>
        <v>0</v>
      </c>
      <c r="O202" s="70">
        <v>0</v>
      </c>
      <c r="P202" s="315"/>
      <c r="Q202" s="89">
        <v>0</v>
      </c>
      <c r="R202" s="89">
        <f>ROUND(Q202*R201,2)</f>
        <v>0</v>
      </c>
      <c r="S202" s="89">
        <f>ROUND(Q202*S201,2)</f>
        <v>0</v>
      </c>
      <c r="T202" s="89">
        <f>ROUND(SUM(Q202:S202)*T201,2)</f>
        <v>0</v>
      </c>
      <c r="U202" s="229">
        <f t="shared" ref="U202" si="171">SUM(Q202:T202)</f>
        <v>0</v>
      </c>
      <c r="V202" s="70">
        <v>0</v>
      </c>
      <c r="W202" s="315"/>
      <c r="X202" s="317"/>
      <c r="Y202" s="217"/>
      <c r="Z202" s="299"/>
      <c r="AA202" s="318"/>
      <c r="AB202" s="318"/>
      <c r="AC202" s="318"/>
      <c r="AD202" s="318"/>
      <c r="AE202" s="318"/>
      <c r="AF202" s="318"/>
      <c r="AG202" s="318"/>
      <c r="AH202" s="318"/>
      <c r="AI202" s="318"/>
      <c r="AJ202" s="318"/>
      <c r="AK202" s="301"/>
      <c r="AM202" s="317"/>
    </row>
    <row r="203" spans="1:39" ht="12.75" customHeight="1" x14ac:dyDescent="0.2">
      <c r="A203" s="299"/>
      <c r="B203" s="225" t="s">
        <v>100</v>
      </c>
      <c r="C203" s="226"/>
      <c r="D203" s="226">
        <v>0</v>
      </c>
      <c r="E203" s="226">
        <v>0</v>
      </c>
      <c r="F203" s="226">
        <v>0</v>
      </c>
      <c r="G203" s="301"/>
      <c r="H203" s="301"/>
      <c r="I203" s="315"/>
      <c r="J203" s="227" t="s">
        <v>100</v>
      </c>
      <c r="K203" s="226">
        <v>0</v>
      </c>
      <c r="L203" s="226">
        <v>0</v>
      </c>
      <c r="M203" s="226">
        <v>0</v>
      </c>
      <c r="N203" s="301"/>
      <c r="O203" s="301"/>
      <c r="P203" s="315"/>
      <c r="Q203" s="227" t="s">
        <v>100</v>
      </c>
      <c r="R203" s="226">
        <v>0</v>
      </c>
      <c r="S203" s="226">
        <v>0</v>
      </c>
      <c r="T203" s="226">
        <v>0</v>
      </c>
      <c r="U203" s="301"/>
      <c r="V203" s="301"/>
      <c r="W203" s="315"/>
      <c r="X203" s="317"/>
      <c r="Y203" s="217"/>
      <c r="Z203" s="299"/>
      <c r="AA203" s="318"/>
      <c r="AB203" s="318"/>
      <c r="AC203" s="318"/>
      <c r="AD203" s="318"/>
      <c r="AE203" s="318"/>
      <c r="AF203" s="318"/>
      <c r="AG203" s="318"/>
      <c r="AH203" s="318"/>
      <c r="AI203" s="318"/>
      <c r="AJ203" s="318"/>
      <c r="AK203" s="301"/>
      <c r="AM203" s="317"/>
    </row>
    <row r="204" spans="1:39" ht="13" customHeight="1" x14ac:dyDescent="0.25">
      <c r="A204" s="299"/>
      <c r="B204" s="72" t="s">
        <v>103</v>
      </c>
      <c r="C204" s="89">
        <v>0</v>
      </c>
      <c r="D204" s="89">
        <f>ROUND(C204*D203,2)</f>
        <v>0</v>
      </c>
      <c r="E204" s="89">
        <f>ROUND(C204*E203,2)</f>
        <v>0</v>
      </c>
      <c r="F204" s="89">
        <f>ROUND(SUM(C204:E204)*F203,2)</f>
        <v>0</v>
      </c>
      <c r="G204" s="229">
        <f t="shared" ref="G204" si="172">SUM(C204:F204)</f>
        <v>0</v>
      </c>
      <c r="H204" s="70">
        <v>0</v>
      </c>
      <c r="I204" s="315"/>
      <c r="J204" s="89">
        <v>0</v>
      </c>
      <c r="K204" s="89">
        <f>ROUND(J204*K203,2)</f>
        <v>0</v>
      </c>
      <c r="L204" s="89">
        <f>ROUND(J204*L203,2)</f>
        <v>0</v>
      </c>
      <c r="M204" s="89">
        <f>ROUND(SUM(J204:L204)*M203,2)</f>
        <v>0</v>
      </c>
      <c r="N204" s="229">
        <f t="shared" ref="N204" si="173">SUM(J204:M204)</f>
        <v>0</v>
      </c>
      <c r="O204" s="70">
        <v>0</v>
      </c>
      <c r="P204" s="315"/>
      <c r="Q204" s="89">
        <v>0</v>
      </c>
      <c r="R204" s="89">
        <f>ROUND(Q204*R203,2)</f>
        <v>0</v>
      </c>
      <c r="S204" s="89">
        <f>ROUND(Q204*S203,2)</f>
        <v>0</v>
      </c>
      <c r="T204" s="89">
        <f>ROUND(SUM(Q204:S204)*T203,2)</f>
        <v>0</v>
      </c>
      <c r="U204" s="229">
        <f t="shared" ref="U204" si="174">SUM(Q204:T204)</f>
        <v>0</v>
      </c>
      <c r="V204" s="70">
        <v>0</v>
      </c>
      <c r="W204" s="315"/>
      <c r="X204" s="317"/>
      <c r="Y204" s="217"/>
      <c r="Z204" s="299"/>
      <c r="AA204" s="318"/>
      <c r="AB204" s="318"/>
      <c r="AC204" s="318"/>
      <c r="AD204" s="318"/>
      <c r="AE204" s="318"/>
      <c r="AF204" s="318"/>
      <c r="AG204" s="318"/>
      <c r="AH204" s="318"/>
      <c r="AI204" s="318"/>
      <c r="AJ204" s="318"/>
      <c r="AK204" s="301"/>
      <c r="AM204" s="317"/>
    </row>
    <row r="205" spans="1:39" ht="13" customHeight="1" x14ac:dyDescent="0.2">
      <c r="A205" s="299" t="s">
        <v>131</v>
      </c>
      <c r="B205" s="300" t="s">
        <v>98</v>
      </c>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218"/>
      <c r="Z205" s="299" t="str">
        <f>$A205</f>
        <v>3.3.3</v>
      </c>
      <c r="AA205" s="300" t="str">
        <f>$B$9</f>
        <v>Description</v>
      </c>
      <c r="AB205" s="300"/>
      <c r="AC205" s="300"/>
      <c r="AD205" s="300"/>
      <c r="AE205" s="300"/>
      <c r="AF205" s="300"/>
      <c r="AG205" s="300"/>
      <c r="AH205" s="300"/>
      <c r="AI205" s="300"/>
      <c r="AJ205" s="300"/>
      <c r="AK205" s="300"/>
      <c r="AM205" s="314" t="str">
        <f>$Z205</f>
        <v>3.3.3</v>
      </c>
    </row>
    <row r="206" spans="1:39" ht="13" customHeight="1" x14ac:dyDescent="0.2">
      <c r="A206" s="299"/>
      <c r="B206" s="225" t="s">
        <v>100</v>
      </c>
      <c r="C206" s="226"/>
      <c r="D206" s="226">
        <v>0</v>
      </c>
      <c r="E206" s="226">
        <v>0</v>
      </c>
      <c r="F206" s="226">
        <v>0</v>
      </c>
      <c r="G206" s="301"/>
      <c r="H206" s="301"/>
      <c r="I206" s="315">
        <f>(G207*H207)+(G209*H209)+(G211*H211)</f>
        <v>0</v>
      </c>
      <c r="J206" s="227" t="s">
        <v>100</v>
      </c>
      <c r="K206" s="226">
        <v>0</v>
      </c>
      <c r="L206" s="226">
        <v>0</v>
      </c>
      <c r="M206" s="226">
        <v>0</v>
      </c>
      <c r="N206" s="316"/>
      <c r="O206" s="316"/>
      <c r="P206" s="315">
        <f>(N207*O207)+(N209*O209)+(N211*O211)</f>
        <v>0</v>
      </c>
      <c r="Q206" s="227" t="s">
        <v>100</v>
      </c>
      <c r="R206" s="230">
        <v>0</v>
      </c>
      <c r="S206" s="230">
        <v>0</v>
      </c>
      <c r="T206" s="230">
        <v>0</v>
      </c>
      <c r="U206" s="316"/>
      <c r="V206" s="316"/>
      <c r="W206" s="315">
        <f>(U207*V207)+(U209*V209)+(U211*V211)</f>
        <v>0</v>
      </c>
      <c r="X206" s="317">
        <f>I206+P206+W206</f>
        <v>0</v>
      </c>
      <c r="Y206" s="50"/>
      <c r="Z206" s="299"/>
      <c r="AA206" s="300"/>
      <c r="AB206" s="300"/>
      <c r="AC206" s="300"/>
      <c r="AD206" s="300"/>
      <c r="AE206" s="300"/>
      <c r="AF206" s="300"/>
      <c r="AG206" s="300"/>
      <c r="AH206" s="300"/>
      <c r="AI206" s="300"/>
      <c r="AJ206" s="300"/>
      <c r="AK206" s="300"/>
      <c r="AM206" s="314"/>
    </row>
    <row r="207" spans="1:39" ht="13" customHeight="1" x14ac:dyDescent="0.25">
      <c r="A207" s="299"/>
      <c r="B207" s="72" t="s">
        <v>101</v>
      </c>
      <c r="C207" s="89">
        <v>0</v>
      </c>
      <c r="D207" s="89">
        <f>ROUND(C207*D206,2)</f>
        <v>0</v>
      </c>
      <c r="E207" s="89">
        <f>ROUND(C207*E206,2)</f>
        <v>0</v>
      </c>
      <c r="F207" s="89">
        <f>ROUND(SUM(C207:E207)*F206,2)</f>
        <v>0</v>
      </c>
      <c r="G207" s="229">
        <f>SUM(C207:F207)</f>
        <v>0</v>
      </c>
      <c r="H207" s="70">
        <v>0</v>
      </c>
      <c r="I207" s="315"/>
      <c r="J207" s="89">
        <v>0</v>
      </c>
      <c r="K207" s="89">
        <f>ROUND(J207*K206,2)</f>
        <v>0</v>
      </c>
      <c r="L207" s="89">
        <f>ROUND(J207*L206,2)</f>
        <v>0</v>
      </c>
      <c r="M207" s="89">
        <f>ROUND(SUM(J207:L207)*M206,2)</f>
        <v>0</v>
      </c>
      <c r="N207" s="229">
        <f>SUM(J207:M207)</f>
        <v>0</v>
      </c>
      <c r="O207" s="70">
        <v>0</v>
      </c>
      <c r="P207" s="315"/>
      <c r="Q207" s="89">
        <v>0</v>
      </c>
      <c r="R207" s="89">
        <f>ROUND(Q207*R206,2)</f>
        <v>0</v>
      </c>
      <c r="S207" s="89">
        <f>ROUND(Q207*S206,2)</f>
        <v>0</v>
      </c>
      <c r="T207" s="89">
        <f>ROUND(SUM(Q207:S207)*T206,2)</f>
        <v>0</v>
      </c>
      <c r="U207" s="229">
        <f t="shared" ref="U207" si="175">SUM(Q207:T207)</f>
        <v>0</v>
      </c>
      <c r="V207" s="70">
        <v>0</v>
      </c>
      <c r="W207" s="315"/>
      <c r="X207" s="317"/>
      <c r="Y207" s="217"/>
      <c r="Z207" s="299"/>
      <c r="AA207" s="318">
        <v>0</v>
      </c>
      <c r="AB207" s="318">
        <v>0</v>
      </c>
      <c r="AC207" s="318">
        <v>0</v>
      </c>
      <c r="AD207" s="318">
        <v>0</v>
      </c>
      <c r="AE207" s="318">
        <f>SUM(AA207:AD211)</f>
        <v>0</v>
      </c>
      <c r="AF207" s="318">
        <v>0</v>
      </c>
      <c r="AG207" s="318">
        <v>0</v>
      </c>
      <c r="AH207" s="318">
        <v>0</v>
      </c>
      <c r="AI207" s="318">
        <f>SUM(AF207:AH211)</f>
        <v>0</v>
      </c>
      <c r="AJ207" s="318">
        <v>0</v>
      </c>
      <c r="AK207" s="301">
        <f>AE207+AI207+AJ207</f>
        <v>0</v>
      </c>
      <c r="AM207" s="317">
        <f>X206+AK207</f>
        <v>0</v>
      </c>
    </row>
    <row r="208" spans="1:39" ht="13" customHeight="1" x14ac:dyDescent="0.2">
      <c r="A208" s="299"/>
      <c r="B208" s="225" t="s">
        <v>100</v>
      </c>
      <c r="C208" s="226"/>
      <c r="D208" s="226">
        <v>0</v>
      </c>
      <c r="E208" s="226">
        <v>0</v>
      </c>
      <c r="F208" s="226">
        <v>0</v>
      </c>
      <c r="G208" s="301"/>
      <c r="H208" s="301"/>
      <c r="I208" s="315"/>
      <c r="J208" s="227" t="s">
        <v>100</v>
      </c>
      <c r="K208" s="226">
        <v>0</v>
      </c>
      <c r="L208" s="226">
        <v>0</v>
      </c>
      <c r="M208" s="226">
        <v>0</v>
      </c>
      <c r="N208" s="301"/>
      <c r="O208" s="301"/>
      <c r="P208" s="315"/>
      <c r="Q208" s="227" t="s">
        <v>100</v>
      </c>
      <c r="R208" s="226">
        <v>0</v>
      </c>
      <c r="S208" s="226">
        <v>0</v>
      </c>
      <c r="T208" s="226">
        <v>0</v>
      </c>
      <c r="U208" s="301"/>
      <c r="V208" s="301"/>
      <c r="W208" s="315"/>
      <c r="X208" s="317"/>
      <c r="Y208" s="217"/>
      <c r="Z208" s="299"/>
      <c r="AA208" s="318"/>
      <c r="AB208" s="318"/>
      <c r="AC208" s="318"/>
      <c r="AD208" s="318"/>
      <c r="AE208" s="318"/>
      <c r="AF208" s="318"/>
      <c r="AG208" s="318"/>
      <c r="AH208" s="318"/>
      <c r="AI208" s="318"/>
      <c r="AJ208" s="318"/>
      <c r="AK208" s="301"/>
      <c r="AM208" s="317"/>
    </row>
    <row r="209" spans="1:39" ht="13" customHeight="1" x14ac:dyDescent="0.25">
      <c r="A209" s="299"/>
      <c r="B209" s="72" t="s">
        <v>102</v>
      </c>
      <c r="C209" s="89">
        <v>0</v>
      </c>
      <c r="D209" s="89">
        <f>ROUND(C209*D208,2)</f>
        <v>0</v>
      </c>
      <c r="E209" s="89">
        <f>ROUND(C209*E208,2)</f>
        <v>0</v>
      </c>
      <c r="F209" s="89">
        <f>ROUND(SUM(C209:E209)*F208,2)</f>
        <v>0</v>
      </c>
      <c r="G209" s="229">
        <f t="shared" ref="G209" si="176">SUM(C209:F209)</f>
        <v>0</v>
      </c>
      <c r="H209" s="70">
        <v>0</v>
      </c>
      <c r="I209" s="315"/>
      <c r="J209" s="89">
        <v>0</v>
      </c>
      <c r="K209" s="89">
        <f>ROUND(J209*K208,2)</f>
        <v>0</v>
      </c>
      <c r="L209" s="89">
        <f>ROUND(J209*L208,2)</f>
        <v>0</v>
      </c>
      <c r="M209" s="89">
        <f>ROUND(SUM(J209:L209)*M208,2)</f>
        <v>0</v>
      </c>
      <c r="N209" s="229">
        <f t="shared" ref="N209" si="177">SUM(J209:M209)</f>
        <v>0</v>
      </c>
      <c r="O209" s="70">
        <v>0</v>
      </c>
      <c r="P209" s="315"/>
      <c r="Q209" s="89">
        <v>0</v>
      </c>
      <c r="R209" s="89">
        <f>ROUND(Q209*R208,2)</f>
        <v>0</v>
      </c>
      <c r="S209" s="89">
        <f>ROUND(Q209*S208,2)</f>
        <v>0</v>
      </c>
      <c r="T209" s="89">
        <f>ROUND(SUM(Q209:S209)*T208,2)</f>
        <v>0</v>
      </c>
      <c r="U209" s="229">
        <f t="shared" ref="U209" si="178">SUM(Q209:T209)</f>
        <v>0</v>
      </c>
      <c r="V209" s="70">
        <v>0</v>
      </c>
      <c r="W209" s="315"/>
      <c r="X209" s="317"/>
      <c r="Y209" s="217"/>
      <c r="Z209" s="299"/>
      <c r="AA209" s="318"/>
      <c r="AB209" s="318"/>
      <c r="AC209" s="318"/>
      <c r="AD209" s="318"/>
      <c r="AE209" s="318"/>
      <c r="AF209" s="318"/>
      <c r="AG209" s="318"/>
      <c r="AH209" s="318"/>
      <c r="AI209" s="318"/>
      <c r="AJ209" s="318"/>
      <c r="AK209" s="301"/>
      <c r="AM209" s="317"/>
    </row>
    <row r="210" spans="1:39" ht="13" customHeight="1" x14ac:dyDescent="0.2">
      <c r="A210" s="299"/>
      <c r="B210" s="225" t="s">
        <v>100</v>
      </c>
      <c r="C210" s="226"/>
      <c r="D210" s="226">
        <v>0</v>
      </c>
      <c r="E210" s="226">
        <v>0</v>
      </c>
      <c r="F210" s="226">
        <v>0</v>
      </c>
      <c r="G210" s="301"/>
      <c r="H210" s="301"/>
      <c r="I210" s="315"/>
      <c r="J210" s="227" t="s">
        <v>100</v>
      </c>
      <c r="K210" s="226">
        <v>0</v>
      </c>
      <c r="L210" s="226">
        <v>0</v>
      </c>
      <c r="M210" s="226">
        <v>0</v>
      </c>
      <c r="N210" s="301"/>
      <c r="O210" s="301"/>
      <c r="P210" s="315"/>
      <c r="Q210" s="227" t="s">
        <v>100</v>
      </c>
      <c r="R210" s="226">
        <v>0</v>
      </c>
      <c r="S210" s="226">
        <v>0</v>
      </c>
      <c r="T210" s="226">
        <v>0</v>
      </c>
      <c r="U210" s="301"/>
      <c r="V210" s="301"/>
      <c r="W210" s="315"/>
      <c r="X210" s="317"/>
      <c r="Y210" s="217"/>
      <c r="Z210" s="299"/>
      <c r="AA210" s="318"/>
      <c r="AB210" s="318"/>
      <c r="AC210" s="318"/>
      <c r="AD210" s="318"/>
      <c r="AE210" s="318"/>
      <c r="AF210" s="318"/>
      <c r="AG210" s="318"/>
      <c r="AH210" s="318"/>
      <c r="AI210" s="318"/>
      <c r="AJ210" s="318"/>
      <c r="AK210" s="301"/>
      <c r="AM210" s="317"/>
    </row>
    <row r="211" spans="1:39" ht="13" customHeight="1" x14ac:dyDescent="0.25">
      <c r="A211" s="299"/>
      <c r="B211" s="72" t="s">
        <v>103</v>
      </c>
      <c r="C211" s="89">
        <v>0</v>
      </c>
      <c r="D211" s="89">
        <f>ROUND(C211*D210,2)</f>
        <v>0</v>
      </c>
      <c r="E211" s="89">
        <f>ROUND(C211*E210,2)</f>
        <v>0</v>
      </c>
      <c r="F211" s="89">
        <f>ROUND(SUM(C211:E211)*F210,2)</f>
        <v>0</v>
      </c>
      <c r="G211" s="229">
        <f t="shared" ref="G211" si="179">SUM(C211:F211)</f>
        <v>0</v>
      </c>
      <c r="H211" s="70">
        <v>0</v>
      </c>
      <c r="I211" s="315"/>
      <c r="J211" s="89">
        <v>0</v>
      </c>
      <c r="K211" s="89">
        <f>ROUND(J211*K210,2)</f>
        <v>0</v>
      </c>
      <c r="L211" s="89">
        <f>ROUND(J211*L210,2)</f>
        <v>0</v>
      </c>
      <c r="M211" s="89">
        <f>ROUND(SUM(J211:L211)*M210,2)</f>
        <v>0</v>
      </c>
      <c r="N211" s="229">
        <f t="shared" ref="N211" si="180">SUM(J211:M211)</f>
        <v>0</v>
      </c>
      <c r="O211" s="70">
        <v>0</v>
      </c>
      <c r="P211" s="315"/>
      <c r="Q211" s="89">
        <v>0</v>
      </c>
      <c r="R211" s="89">
        <f>ROUND(Q211*R210,2)</f>
        <v>0</v>
      </c>
      <c r="S211" s="89">
        <f>ROUND(Q211*S210,2)</f>
        <v>0</v>
      </c>
      <c r="T211" s="89">
        <f>ROUND(SUM(Q211:S211)*T210,2)</f>
        <v>0</v>
      </c>
      <c r="U211" s="229">
        <f t="shared" ref="U211" si="181">SUM(Q211:T211)</f>
        <v>0</v>
      </c>
      <c r="V211" s="70">
        <v>0</v>
      </c>
      <c r="W211" s="315"/>
      <c r="X211" s="317"/>
      <c r="Y211" s="217"/>
      <c r="Z211" s="299"/>
      <c r="AA211" s="318"/>
      <c r="AB211" s="318"/>
      <c r="AC211" s="318"/>
      <c r="AD211" s="318"/>
      <c r="AE211" s="318"/>
      <c r="AF211" s="318"/>
      <c r="AG211" s="318"/>
      <c r="AH211" s="318"/>
      <c r="AI211" s="318"/>
      <c r="AJ211" s="318"/>
      <c r="AK211" s="301"/>
      <c r="AM211" s="317"/>
    </row>
    <row r="212" spans="1:39" ht="22.5" customHeight="1" x14ac:dyDescent="0.2">
      <c r="A212" s="297" t="s">
        <v>132</v>
      </c>
      <c r="B212" s="297"/>
      <c r="C212" s="297"/>
      <c r="D212" s="297"/>
      <c r="E212" s="297"/>
      <c r="F212" s="297"/>
      <c r="G212" s="297"/>
      <c r="H212" s="297"/>
      <c r="I212" s="90">
        <f>SUM(I148:I211)</f>
        <v>0</v>
      </c>
      <c r="J212" s="298"/>
      <c r="K212" s="298"/>
      <c r="L212" s="298"/>
      <c r="M212" s="298"/>
      <c r="N212" s="298"/>
      <c r="O212" s="298"/>
      <c r="P212" s="90">
        <f>SUM(P148:P211)</f>
        <v>0</v>
      </c>
      <c r="Q212" s="298"/>
      <c r="R212" s="298"/>
      <c r="S212" s="298"/>
      <c r="T212" s="298"/>
      <c r="U212" s="298"/>
      <c r="V212" s="298"/>
      <c r="W212" s="90">
        <f>SUM(W148:W211)</f>
        <v>0</v>
      </c>
      <c r="X212" s="90">
        <f>SUM(X148:X211)</f>
        <v>0</v>
      </c>
      <c r="AA212" s="232">
        <f t="shared" ref="AA212:AK212" si="182">SUM(AA148:AA211)</f>
        <v>0</v>
      </c>
      <c r="AB212" s="232">
        <f t="shared" si="182"/>
        <v>0</v>
      </c>
      <c r="AC212" s="232">
        <f t="shared" si="182"/>
        <v>0</v>
      </c>
      <c r="AD212" s="232">
        <f t="shared" si="182"/>
        <v>0</v>
      </c>
      <c r="AE212" s="232">
        <f t="shared" si="182"/>
        <v>0</v>
      </c>
      <c r="AF212" s="232">
        <f t="shared" si="182"/>
        <v>0</v>
      </c>
      <c r="AG212" s="232">
        <f t="shared" si="182"/>
        <v>0</v>
      </c>
      <c r="AH212" s="232">
        <f t="shared" si="182"/>
        <v>0</v>
      </c>
      <c r="AI212" s="232">
        <f t="shared" si="182"/>
        <v>0</v>
      </c>
      <c r="AJ212" s="232">
        <f t="shared" si="182"/>
        <v>0</v>
      </c>
      <c r="AK212" s="232">
        <f t="shared" si="182"/>
        <v>0</v>
      </c>
      <c r="AM212" s="90">
        <f>AM149+AM156+AM163+AM171+AM178+AM185+AM193+AM200+AM207</f>
        <v>0</v>
      </c>
    </row>
    <row r="214" spans="1:39" s="69" customFormat="1" ht="22.5" customHeight="1" x14ac:dyDescent="0.25">
      <c r="A214" s="305" t="s">
        <v>48</v>
      </c>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Z214" s="305" t="s">
        <v>133</v>
      </c>
      <c r="AA214" s="305"/>
      <c r="AB214" s="305"/>
      <c r="AC214" s="305"/>
      <c r="AD214" s="305"/>
      <c r="AE214" s="305"/>
      <c r="AF214" s="305"/>
      <c r="AG214" s="305"/>
      <c r="AH214" s="305"/>
      <c r="AI214" s="305"/>
      <c r="AJ214" s="305"/>
      <c r="AK214" s="305"/>
      <c r="AM214" s="81" t="s">
        <v>134</v>
      </c>
    </row>
    <row r="215" spans="1:39" s="87" customFormat="1" ht="7" customHeight="1" x14ac:dyDescent="0.25">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Z215" s="215"/>
      <c r="AA215" s="215"/>
      <c r="AB215" s="215"/>
      <c r="AC215" s="215"/>
      <c r="AD215" s="215"/>
      <c r="AE215" s="215"/>
      <c r="AF215" s="215"/>
      <c r="AG215" s="215"/>
      <c r="AH215" s="215"/>
      <c r="AI215" s="215"/>
      <c r="AJ215" s="215"/>
      <c r="AK215" s="215"/>
      <c r="AM215" s="216"/>
    </row>
    <row r="216" spans="1:39" ht="22.5" customHeight="1" x14ac:dyDescent="0.2">
      <c r="A216" s="71" t="s">
        <v>49</v>
      </c>
      <c r="B216" s="306" t="s">
        <v>98</v>
      </c>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76"/>
      <c r="Z216" s="71" t="str">
        <f>$A216</f>
        <v>Task 4</v>
      </c>
      <c r="AA216" s="306" t="str">
        <f t="shared" ref="AA216" si="183">$B$7</f>
        <v>Description</v>
      </c>
      <c r="AB216" s="306"/>
      <c r="AC216" s="306"/>
      <c r="AD216" s="306"/>
      <c r="AE216" s="306"/>
      <c r="AF216" s="306"/>
      <c r="AG216" s="306"/>
      <c r="AH216" s="306"/>
      <c r="AI216" s="306"/>
      <c r="AJ216" s="306"/>
      <c r="AK216" s="306"/>
      <c r="AM216" s="71" t="str">
        <f>$A216</f>
        <v>Task 4</v>
      </c>
    </row>
    <row r="217" spans="1:39" ht="22.5" customHeight="1" x14ac:dyDescent="0.2">
      <c r="A217" s="78">
        <v>4.0999999999999996</v>
      </c>
      <c r="B217" s="319" t="s">
        <v>98</v>
      </c>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77"/>
      <c r="Z217" s="78">
        <f>$A217</f>
        <v>4.0999999999999996</v>
      </c>
      <c r="AA217" s="319" t="str">
        <f>$B$8</f>
        <v>Description</v>
      </c>
      <c r="AB217" s="319"/>
      <c r="AC217" s="319"/>
      <c r="AD217" s="319"/>
      <c r="AE217" s="319"/>
      <c r="AF217" s="319"/>
      <c r="AG217" s="319"/>
      <c r="AH217" s="319"/>
      <c r="AI217" s="319"/>
      <c r="AJ217" s="319"/>
      <c r="AK217" s="319"/>
      <c r="AM217" s="78">
        <f>$A217</f>
        <v>4.0999999999999996</v>
      </c>
    </row>
    <row r="218" spans="1:39" ht="13" customHeight="1" x14ac:dyDescent="0.2">
      <c r="A218" s="299" t="s">
        <v>135</v>
      </c>
      <c r="B218" s="300" t="s">
        <v>98</v>
      </c>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77"/>
      <c r="Z218" s="299" t="str">
        <f>$A218</f>
        <v>4.1.1</v>
      </c>
      <c r="AA218" s="300" t="str">
        <f>$B$9</f>
        <v>Description</v>
      </c>
      <c r="AB218" s="300"/>
      <c r="AC218" s="300"/>
      <c r="AD218" s="300"/>
      <c r="AE218" s="300"/>
      <c r="AF218" s="300"/>
      <c r="AG218" s="300"/>
      <c r="AH218" s="300"/>
      <c r="AI218" s="300"/>
      <c r="AJ218" s="300"/>
      <c r="AK218" s="300"/>
      <c r="AM218" s="314" t="str">
        <f>$Z218</f>
        <v>4.1.1</v>
      </c>
    </row>
    <row r="219" spans="1:39" ht="13" customHeight="1" x14ac:dyDescent="0.2">
      <c r="A219" s="299"/>
      <c r="B219" s="225" t="s">
        <v>100</v>
      </c>
      <c r="C219" s="226"/>
      <c r="D219" s="226">
        <v>0</v>
      </c>
      <c r="E219" s="226">
        <v>0</v>
      </c>
      <c r="F219" s="226">
        <v>0</v>
      </c>
      <c r="G219" s="301"/>
      <c r="H219" s="301"/>
      <c r="I219" s="315">
        <f>(G220*H220)+(G222*H222)+(G224*H224)</f>
        <v>0</v>
      </c>
      <c r="J219" s="227" t="s">
        <v>100</v>
      </c>
      <c r="K219" s="226">
        <v>0</v>
      </c>
      <c r="L219" s="226">
        <v>0</v>
      </c>
      <c r="M219" s="226">
        <v>0</v>
      </c>
      <c r="N219" s="316"/>
      <c r="O219" s="316"/>
      <c r="P219" s="315">
        <f>(N220*O220)+(N222*O222)+(N224*O224)</f>
        <v>0</v>
      </c>
      <c r="Q219" s="227" t="s">
        <v>100</v>
      </c>
      <c r="R219" s="226">
        <v>0</v>
      </c>
      <c r="S219" s="226">
        <v>0</v>
      </c>
      <c r="T219" s="226">
        <v>0</v>
      </c>
      <c r="U219" s="316"/>
      <c r="V219" s="316"/>
      <c r="W219" s="315">
        <f>(U220*V220)+(U222*V222)+(U224*V224)</f>
        <v>0</v>
      </c>
      <c r="X219" s="317">
        <f>I219+P219+W219</f>
        <v>0</v>
      </c>
      <c r="Y219" s="50"/>
      <c r="Z219" s="299"/>
      <c r="AA219" s="300"/>
      <c r="AB219" s="300"/>
      <c r="AC219" s="300"/>
      <c r="AD219" s="300"/>
      <c r="AE219" s="300"/>
      <c r="AF219" s="300"/>
      <c r="AG219" s="300"/>
      <c r="AH219" s="300"/>
      <c r="AI219" s="300"/>
      <c r="AJ219" s="300"/>
      <c r="AK219" s="300"/>
      <c r="AM219" s="314"/>
    </row>
    <row r="220" spans="1:39" ht="13" customHeight="1" x14ac:dyDescent="0.25">
      <c r="A220" s="299"/>
      <c r="B220" s="228" t="s">
        <v>101</v>
      </c>
      <c r="C220" s="89">
        <v>0</v>
      </c>
      <c r="D220" s="89">
        <f>ROUND(C220*D219,2)</f>
        <v>0</v>
      </c>
      <c r="E220" s="89">
        <f>ROUND(C220*E219,2)</f>
        <v>0</v>
      </c>
      <c r="F220" s="89">
        <f>ROUND(SUM(C220:E220)*F219,2)</f>
        <v>0</v>
      </c>
      <c r="G220" s="229">
        <f>SUM(C220:F220)</f>
        <v>0</v>
      </c>
      <c r="H220" s="70">
        <v>0</v>
      </c>
      <c r="I220" s="315"/>
      <c r="J220" s="89">
        <v>0</v>
      </c>
      <c r="K220" s="89">
        <f>ROUND(J220*K219,2)</f>
        <v>0</v>
      </c>
      <c r="L220" s="89">
        <f>ROUND(J220*L219,2)</f>
        <v>0</v>
      </c>
      <c r="M220" s="89">
        <f>ROUND(SUM(J220:L220)*M219,2)</f>
        <v>0</v>
      </c>
      <c r="N220" s="229">
        <f>SUM(J220:M220)</f>
        <v>0</v>
      </c>
      <c r="O220" s="70">
        <v>0</v>
      </c>
      <c r="P220" s="315"/>
      <c r="Q220" s="89">
        <v>0</v>
      </c>
      <c r="R220" s="89">
        <f>ROUND(Q220*R219,2)</f>
        <v>0</v>
      </c>
      <c r="S220" s="89">
        <f>ROUND(Q220*S219,2)</f>
        <v>0</v>
      </c>
      <c r="T220" s="89">
        <f>ROUND(SUM(Q220:S220)*T219,2)</f>
        <v>0</v>
      </c>
      <c r="U220" s="229">
        <f t="shared" ref="U220" si="184">SUM(Q220:T220)</f>
        <v>0</v>
      </c>
      <c r="V220" s="70">
        <v>0</v>
      </c>
      <c r="W220" s="315"/>
      <c r="X220" s="317"/>
      <c r="Y220" s="217"/>
      <c r="Z220" s="299"/>
      <c r="AA220" s="318">
        <v>0</v>
      </c>
      <c r="AB220" s="318">
        <v>0</v>
      </c>
      <c r="AC220" s="318">
        <v>0</v>
      </c>
      <c r="AD220" s="318">
        <v>0</v>
      </c>
      <c r="AE220" s="318">
        <f>SUM(AA220:AD224)</f>
        <v>0</v>
      </c>
      <c r="AF220" s="318">
        <v>0</v>
      </c>
      <c r="AG220" s="318">
        <v>0</v>
      </c>
      <c r="AH220" s="318">
        <v>0</v>
      </c>
      <c r="AI220" s="318">
        <f>SUM(AF220:AH224)</f>
        <v>0</v>
      </c>
      <c r="AJ220" s="318">
        <v>0</v>
      </c>
      <c r="AK220" s="301">
        <f>AE220+AI220+AJ220</f>
        <v>0</v>
      </c>
      <c r="AM220" s="317">
        <f>X219+AK220</f>
        <v>0</v>
      </c>
    </row>
    <row r="221" spans="1:39" ht="13" customHeight="1" x14ac:dyDescent="0.2">
      <c r="A221" s="299"/>
      <c r="B221" s="225" t="s">
        <v>100</v>
      </c>
      <c r="C221" s="226"/>
      <c r="D221" s="226">
        <v>0</v>
      </c>
      <c r="E221" s="226">
        <v>0</v>
      </c>
      <c r="F221" s="226">
        <v>0</v>
      </c>
      <c r="G221" s="301"/>
      <c r="H221" s="301"/>
      <c r="I221" s="315"/>
      <c r="J221" s="227" t="s">
        <v>100</v>
      </c>
      <c r="K221" s="226">
        <v>0</v>
      </c>
      <c r="L221" s="226">
        <v>0</v>
      </c>
      <c r="M221" s="226">
        <v>0</v>
      </c>
      <c r="N221" s="301"/>
      <c r="O221" s="301"/>
      <c r="P221" s="315"/>
      <c r="Q221" s="227" t="s">
        <v>100</v>
      </c>
      <c r="R221" s="226">
        <v>0</v>
      </c>
      <c r="S221" s="226">
        <v>0</v>
      </c>
      <c r="T221" s="226">
        <v>0</v>
      </c>
      <c r="U221" s="301"/>
      <c r="V221" s="301"/>
      <c r="W221" s="315"/>
      <c r="X221" s="317"/>
      <c r="Y221" s="217"/>
      <c r="Z221" s="299"/>
      <c r="AA221" s="318"/>
      <c r="AB221" s="318"/>
      <c r="AC221" s="318"/>
      <c r="AD221" s="318"/>
      <c r="AE221" s="318"/>
      <c r="AF221" s="318"/>
      <c r="AG221" s="318"/>
      <c r="AH221" s="318"/>
      <c r="AI221" s="318"/>
      <c r="AJ221" s="318"/>
      <c r="AK221" s="301"/>
      <c r="AM221" s="317"/>
    </row>
    <row r="222" spans="1:39" ht="13" customHeight="1" x14ac:dyDescent="0.25">
      <c r="A222" s="299"/>
      <c r="B222" s="228" t="s">
        <v>102</v>
      </c>
      <c r="C222" s="89">
        <v>0</v>
      </c>
      <c r="D222" s="89">
        <f>ROUND(C222*D221,2)</f>
        <v>0</v>
      </c>
      <c r="E222" s="89">
        <f>ROUND(C222*E221,2)</f>
        <v>0</v>
      </c>
      <c r="F222" s="89">
        <f>ROUND(SUM(C222:E222)*F221,2)</f>
        <v>0</v>
      </c>
      <c r="G222" s="229">
        <f t="shared" ref="G222" si="185">SUM(C222:F222)</f>
        <v>0</v>
      </c>
      <c r="H222" s="70">
        <v>0</v>
      </c>
      <c r="I222" s="315"/>
      <c r="J222" s="89">
        <v>0</v>
      </c>
      <c r="K222" s="89">
        <f>ROUND(J222*K221,2)</f>
        <v>0</v>
      </c>
      <c r="L222" s="89">
        <f>ROUND(J222*L221,2)</f>
        <v>0</v>
      </c>
      <c r="M222" s="89">
        <f>ROUND(SUM(J222:L222)*M221,2)</f>
        <v>0</v>
      </c>
      <c r="N222" s="229">
        <f t="shared" ref="N222" si="186">SUM(J222:M222)</f>
        <v>0</v>
      </c>
      <c r="O222" s="70">
        <v>0</v>
      </c>
      <c r="P222" s="315"/>
      <c r="Q222" s="89">
        <v>0</v>
      </c>
      <c r="R222" s="89">
        <f>ROUND(Q222*R221,2)</f>
        <v>0</v>
      </c>
      <c r="S222" s="89">
        <f>ROUND(Q222*S221,2)</f>
        <v>0</v>
      </c>
      <c r="T222" s="89">
        <f>ROUND(SUM(Q222:S222)*T221,2)</f>
        <v>0</v>
      </c>
      <c r="U222" s="229">
        <f t="shared" ref="U222" si="187">SUM(Q222:T222)</f>
        <v>0</v>
      </c>
      <c r="V222" s="70">
        <v>0</v>
      </c>
      <c r="W222" s="315"/>
      <c r="X222" s="317"/>
      <c r="Y222" s="217"/>
      <c r="Z222" s="299"/>
      <c r="AA222" s="318"/>
      <c r="AB222" s="318"/>
      <c r="AC222" s="318"/>
      <c r="AD222" s="318"/>
      <c r="AE222" s="318"/>
      <c r="AF222" s="318"/>
      <c r="AG222" s="318"/>
      <c r="AH222" s="318"/>
      <c r="AI222" s="318"/>
      <c r="AJ222" s="318"/>
      <c r="AK222" s="301"/>
      <c r="AM222" s="317"/>
    </row>
    <row r="223" spans="1:39" ht="13" customHeight="1" x14ac:dyDescent="0.2">
      <c r="A223" s="299"/>
      <c r="B223" s="225" t="s">
        <v>100</v>
      </c>
      <c r="C223" s="226"/>
      <c r="D223" s="226">
        <v>0</v>
      </c>
      <c r="E223" s="226">
        <v>0</v>
      </c>
      <c r="F223" s="226">
        <v>0</v>
      </c>
      <c r="G223" s="301"/>
      <c r="H223" s="301"/>
      <c r="I223" s="315"/>
      <c r="J223" s="227" t="s">
        <v>100</v>
      </c>
      <c r="K223" s="226">
        <v>0</v>
      </c>
      <c r="L223" s="226">
        <v>0</v>
      </c>
      <c r="M223" s="226">
        <v>0</v>
      </c>
      <c r="N223" s="301"/>
      <c r="O223" s="301"/>
      <c r="P223" s="315"/>
      <c r="Q223" s="227" t="s">
        <v>100</v>
      </c>
      <c r="R223" s="226">
        <v>0</v>
      </c>
      <c r="S223" s="226">
        <v>0</v>
      </c>
      <c r="T223" s="226">
        <v>0</v>
      </c>
      <c r="U223" s="301"/>
      <c r="V223" s="301"/>
      <c r="W223" s="315"/>
      <c r="X223" s="317"/>
      <c r="Y223" s="217"/>
      <c r="Z223" s="299"/>
      <c r="AA223" s="318"/>
      <c r="AB223" s="318"/>
      <c r="AC223" s="318"/>
      <c r="AD223" s="318"/>
      <c r="AE223" s="318"/>
      <c r="AF223" s="318"/>
      <c r="AG223" s="318"/>
      <c r="AH223" s="318"/>
      <c r="AI223" s="318"/>
      <c r="AJ223" s="318"/>
      <c r="AK223" s="301"/>
      <c r="AM223" s="317"/>
    </row>
    <row r="224" spans="1:39" ht="13" customHeight="1" x14ac:dyDescent="0.25">
      <c r="A224" s="299"/>
      <c r="B224" s="228" t="s">
        <v>103</v>
      </c>
      <c r="C224" s="89">
        <v>0</v>
      </c>
      <c r="D224" s="89">
        <f>ROUND(C224*D223,2)</f>
        <v>0</v>
      </c>
      <c r="E224" s="89">
        <f>ROUND(C224*E223,2)</f>
        <v>0</v>
      </c>
      <c r="F224" s="89">
        <f>ROUND(SUM(C224:E224)*F223,2)</f>
        <v>0</v>
      </c>
      <c r="G224" s="229">
        <f t="shared" ref="G224" si="188">SUM(C224:F224)</f>
        <v>0</v>
      </c>
      <c r="H224" s="70">
        <v>0</v>
      </c>
      <c r="I224" s="315"/>
      <c r="J224" s="89">
        <v>0</v>
      </c>
      <c r="K224" s="89">
        <f>ROUND(J224*K223,2)</f>
        <v>0</v>
      </c>
      <c r="L224" s="89">
        <f>ROUND(J224*L223,2)</f>
        <v>0</v>
      </c>
      <c r="M224" s="89">
        <f>ROUND(SUM(J224:L224)*M223,2)</f>
        <v>0</v>
      </c>
      <c r="N224" s="229">
        <f t="shared" ref="N224" si="189">SUM(J224:M224)</f>
        <v>0</v>
      </c>
      <c r="O224" s="70">
        <v>0</v>
      </c>
      <c r="P224" s="315"/>
      <c r="Q224" s="89">
        <v>0</v>
      </c>
      <c r="R224" s="89">
        <f>ROUND(Q224*R223,2)</f>
        <v>0</v>
      </c>
      <c r="S224" s="89">
        <f>ROUND(Q224*S223,2)</f>
        <v>0</v>
      </c>
      <c r="T224" s="89">
        <f>ROUND(SUM(Q224:S224)*T223,2)</f>
        <v>0</v>
      </c>
      <c r="U224" s="229">
        <f t="shared" ref="U224" si="190">SUM(Q224:T224)</f>
        <v>0</v>
      </c>
      <c r="V224" s="70">
        <v>0</v>
      </c>
      <c r="W224" s="315"/>
      <c r="X224" s="317"/>
      <c r="Y224" s="217"/>
      <c r="Z224" s="299"/>
      <c r="AA224" s="318"/>
      <c r="AB224" s="318"/>
      <c r="AC224" s="318"/>
      <c r="AD224" s="318"/>
      <c r="AE224" s="318"/>
      <c r="AF224" s="318"/>
      <c r="AG224" s="318"/>
      <c r="AH224" s="318"/>
      <c r="AI224" s="318"/>
      <c r="AJ224" s="318"/>
      <c r="AK224" s="301"/>
      <c r="AM224" s="317"/>
    </row>
    <row r="225" spans="1:39" ht="13" customHeight="1" x14ac:dyDescent="0.2">
      <c r="A225" s="299" t="s">
        <v>136</v>
      </c>
      <c r="B225" s="300" t="s">
        <v>98</v>
      </c>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218"/>
      <c r="Z225" s="299" t="str">
        <f>$A225</f>
        <v>4.1.2</v>
      </c>
      <c r="AA225" s="300" t="str">
        <f>$B$16</f>
        <v>Description</v>
      </c>
      <c r="AB225" s="300"/>
      <c r="AC225" s="300"/>
      <c r="AD225" s="300"/>
      <c r="AE225" s="300"/>
      <c r="AF225" s="300"/>
      <c r="AG225" s="300"/>
      <c r="AH225" s="300"/>
      <c r="AI225" s="300"/>
      <c r="AJ225" s="300"/>
      <c r="AK225" s="300"/>
      <c r="AM225" s="314" t="str">
        <f>$Z225</f>
        <v>4.1.2</v>
      </c>
    </row>
    <row r="226" spans="1:39" ht="12.75" customHeight="1" x14ac:dyDescent="0.2">
      <c r="A226" s="299"/>
      <c r="B226" s="225" t="s">
        <v>100</v>
      </c>
      <c r="C226" s="226"/>
      <c r="D226" s="226">
        <v>0</v>
      </c>
      <c r="E226" s="226">
        <v>0</v>
      </c>
      <c r="F226" s="226">
        <v>0</v>
      </c>
      <c r="G226" s="301"/>
      <c r="H226" s="301"/>
      <c r="I226" s="315">
        <f>(G227*H227)+(G229*H229)+(G231*H231)</f>
        <v>0</v>
      </c>
      <c r="J226" s="227" t="s">
        <v>100</v>
      </c>
      <c r="K226" s="226">
        <v>0</v>
      </c>
      <c r="L226" s="226">
        <v>0</v>
      </c>
      <c r="M226" s="226">
        <v>0</v>
      </c>
      <c r="N226" s="316"/>
      <c r="O226" s="316"/>
      <c r="P226" s="315">
        <f>(N227*O227)+(N229*O229)+(N231*O231)</f>
        <v>0</v>
      </c>
      <c r="Q226" s="227" t="s">
        <v>100</v>
      </c>
      <c r="R226" s="226">
        <v>0</v>
      </c>
      <c r="S226" s="226">
        <v>0</v>
      </c>
      <c r="T226" s="226">
        <v>0</v>
      </c>
      <c r="U226" s="316"/>
      <c r="V226" s="316"/>
      <c r="W226" s="315">
        <f>(U227*V227)+(U229*V229)+(U231*V231)</f>
        <v>0</v>
      </c>
      <c r="X226" s="317">
        <f>I226+P226+W226</f>
        <v>0</v>
      </c>
      <c r="Y226" s="50"/>
      <c r="Z226" s="299"/>
      <c r="AA226" s="300"/>
      <c r="AB226" s="300"/>
      <c r="AC226" s="300"/>
      <c r="AD226" s="300"/>
      <c r="AE226" s="300"/>
      <c r="AF226" s="300"/>
      <c r="AG226" s="300"/>
      <c r="AH226" s="300"/>
      <c r="AI226" s="300"/>
      <c r="AJ226" s="300"/>
      <c r="AK226" s="300"/>
      <c r="AM226" s="314"/>
    </row>
    <row r="227" spans="1:39" ht="12.75" customHeight="1" x14ac:dyDescent="0.25">
      <c r="A227" s="299"/>
      <c r="B227" s="72" t="s">
        <v>101</v>
      </c>
      <c r="C227" s="89">
        <v>0</v>
      </c>
      <c r="D227" s="89">
        <f>ROUND(C227*D226,2)</f>
        <v>0</v>
      </c>
      <c r="E227" s="89">
        <f>ROUND(C227*E226,2)</f>
        <v>0</v>
      </c>
      <c r="F227" s="89">
        <f>ROUND(SUM(C227:E227)*F226,2)</f>
        <v>0</v>
      </c>
      <c r="G227" s="229">
        <f>SUM(C227:F227)</f>
        <v>0</v>
      </c>
      <c r="H227" s="70">
        <v>0</v>
      </c>
      <c r="I227" s="315"/>
      <c r="J227" s="89">
        <v>0</v>
      </c>
      <c r="K227" s="89">
        <f>ROUND(J227*K226,2)</f>
        <v>0</v>
      </c>
      <c r="L227" s="89">
        <f>ROUND(J227*L226,2)</f>
        <v>0</v>
      </c>
      <c r="M227" s="89">
        <f>ROUND(SUM(J227:L227)*M226,2)</f>
        <v>0</v>
      </c>
      <c r="N227" s="229">
        <f>SUM(J227:M227)</f>
        <v>0</v>
      </c>
      <c r="O227" s="70">
        <v>0</v>
      </c>
      <c r="P227" s="315"/>
      <c r="Q227" s="89">
        <v>0</v>
      </c>
      <c r="R227" s="89">
        <f>ROUND(Q227*R226,2)</f>
        <v>0</v>
      </c>
      <c r="S227" s="89">
        <f>ROUND(Q227*S226,2)</f>
        <v>0</v>
      </c>
      <c r="T227" s="89">
        <f>ROUND(SUM(Q227:S227)*T226,2)</f>
        <v>0</v>
      </c>
      <c r="U227" s="229">
        <f t="shared" ref="U227" si="191">SUM(Q227:T227)</f>
        <v>0</v>
      </c>
      <c r="V227" s="70">
        <v>0</v>
      </c>
      <c r="W227" s="315"/>
      <c r="X227" s="317"/>
      <c r="Y227" s="217"/>
      <c r="Z227" s="299"/>
      <c r="AA227" s="318">
        <v>0</v>
      </c>
      <c r="AB227" s="318">
        <v>0</v>
      </c>
      <c r="AC227" s="318">
        <v>0</v>
      </c>
      <c r="AD227" s="318">
        <v>0</v>
      </c>
      <c r="AE227" s="318">
        <f>SUM(AA227:AD231)</f>
        <v>0</v>
      </c>
      <c r="AF227" s="318">
        <v>0</v>
      </c>
      <c r="AG227" s="318">
        <v>0</v>
      </c>
      <c r="AH227" s="318">
        <v>0</v>
      </c>
      <c r="AI227" s="318">
        <f>SUM(AF227:AH231)</f>
        <v>0</v>
      </c>
      <c r="AJ227" s="318">
        <v>0</v>
      </c>
      <c r="AK227" s="301">
        <f>AE227+AI227+AJ227</f>
        <v>0</v>
      </c>
      <c r="AM227" s="317">
        <f>X226+AK227</f>
        <v>0</v>
      </c>
    </row>
    <row r="228" spans="1:39" ht="12.75" customHeight="1" x14ac:dyDescent="0.2">
      <c r="A228" s="299"/>
      <c r="B228" s="225" t="s">
        <v>100</v>
      </c>
      <c r="C228" s="226"/>
      <c r="D228" s="226">
        <v>0</v>
      </c>
      <c r="E228" s="226">
        <v>0</v>
      </c>
      <c r="F228" s="226">
        <v>0</v>
      </c>
      <c r="G228" s="301"/>
      <c r="H228" s="301"/>
      <c r="I228" s="315"/>
      <c r="J228" s="227" t="s">
        <v>100</v>
      </c>
      <c r="K228" s="226">
        <v>0</v>
      </c>
      <c r="L228" s="226">
        <v>0</v>
      </c>
      <c r="M228" s="226">
        <v>0</v>
      </c>
      <c r="N228" s="301"/>
      <c r="O228" s="301"/>
      <c r="P228" s="315"/>
      <c r="Q228" s="227" t="s">
        <v>100</v>
      </c>
      <c r="R228" s="226">
        <v>0</v>
      </c>
      <c r="S228" s="226">
        <v>0</v>
      </c>
      <c r="T228" s="226">
        <v>0</v>
      </c>
      <c r="U228" s="301"/>
      <c r="V228" s="301"/>
      <c r="W228" s="315"/>
      <c r="X228" s="317"/>
      <c r="Y228" s="217"/>
      <c r="Z228" s="299"/>
      <c r="AA228" s="318"/>
      <c r="AB228" s="318"/>
      <c r="AC228" s="318"/>
      <c r="AD228" s="318"/>
      <c r="AE228" s="318"/>
      <c r="AF228" s="318"/>
      <c r="AG228" s="318"/>
      <c r="AH228" s="318"/>
      <c r="AI228" s="318"/>
      <c r="AJ228" s="318"/>
      <c r="AK228" s="301"/>
      <c r="AM228" s="317"/>
    </row>
    <row r="229" spans="1:39" ht="12.75" customHeight="1" x14ac:dyDescent="0.25">
      <c r="A229" s="299"/>
      <c r="B229" s="72" t="s">
        <v>102</v>
      </c>
      <c r="C229" s="89">
        <v>0</v>
      </c>
      <c r="D229" s="89">
        <f>ROUND(C229*D228,2)</f>
        <v>0</v>
      </c>
      <c r="E229" s="89">
        <f>ROUND(C229*E228,2)</f>
        <v>0</v>
      </c>
      <c r="F229" s="89">
        <f>ROUND(SUM(C229:E229)*F228,2)</f>
        <v>0</v>
      </c>
      <c r="G229" s="229">
        <f t="shared" ref="G229" si="192">SUM(C229:F229)</f>
        <v>0</v>
      </c>
      <c r="H229" s="70">
        <v>0</v>
      </c>
      <c r="I229" s="315"/>
      <c r="J229" s="89">
        <v>0</v>
      </c>
      <c r="K229" s="89">
        <f>ROUND(J229*K228,2)</f>
        <v>0</v>
      </c>
      <c r="L229" s="89">
        <f>ROUND(J229*L228,2)</f>
        <v>0</v>
      </c>
      <c r="M229" s="89">
        <f>ROUND(SUM(J229:L229)*M228,2)</f>
        <v>0</v>
      </c>
      <c r="N229" s="229">
        <f t="shared" ref="N229" si="193">SUM(J229:M229)</f>
        <v>0</v>
      </c>
      <c r="O229" s="70">
        <v>0</v>
      </c>
      <c r="P229" s="315"/>
      <c r="Q229" s="89">
        <v>0</v>
      </c>
      <c r="R229" s="89">
        <f>ROUND(Q229*R228,2)</f>
        <v>0</v>
      </c>
      <c r="S229" s="89">
        <f>ROUND(Q229*S228,2)</f>
        <v>0</v>
      </c>
      <c r="T229" s="89">
        <f>ROUND(SUM(Q229:S229)*T228,2)</f>
        <v>0</v>
      </c>
      <c r="U229" s="229">
        <f t="shared" ref="U229" si="194">SUM(Q229:T229)</f>
        <v>0</v>
      </c>
      <c r="V229" s="70">
        <v>0</v>
      </c>
      <c r="W229" s="315"/>
      <c r="X229" s="317"/>
      <c r="Y229" s="217"/>
      <c r="Z229" s="299"/>
      <c r="AA229" s="318"/>
      <c r="AB229" s="318"/>
      <c r="AC229" s="318"/>
      <c r="AD229" s="318"/>
      <c r="AE229" s="318"/>
      <c r="AF229" s="318"/>
      <c r="AG229" s="318"/>
      <c r="AH229" s="318"/>
      <c r="AI229" s="318"/>
      <c r="AJ229" s="318"/>
      <c r="AK229" s="301"/>
      <c r="AM229" s="317"/>
    </row>
    <row r="230" spans="1:39" ht="12.75" customHeight="1" x14ac:dyDescent="0.2">
      <c r="A230" s="299"/>
      <c r="B230" s="225" t="s">
        <v>100</v>
      </c>
      <c r="C230" s="226"/>
      <c r="D230" s="226">
        <v>0</v>
      </c>
      <c r="E230" s="226">
        <v>0</v>
      </c>
      <c r="F230" s="226">
        <v>0</v>
      </c>
      <c r="G230" s="301"/>
      <c r="H230" s="301"/>
      <c r="I230" s="315"/>
      <c r="J230" s="227" t="s">
        <v>100</v>
      </c>
      <c r="K230" s="226">
        <v>0</v>
      </c>
      <c r="L230" s="226">
        <v>0</v>
      </c>
      <c r="M230" s="226">
        <v>0</v>
      </c>
      <c r="N230" s="301"/>
      <c r="O230" s="301"/>
      <c r="P230" s="315"/>
      <c r="Q230" s="227" t="s">
        <v>100</v>
      </c>
      <c r="R230" s="226">
        <v>0</v>
      </c>
      <c r="S230" s="226">
        <v>0</v>
      </c>
      <c r="T230" s="226">
        <v>0</v>
      </c>
      <c r="U230" s="301"/>
      <c r="V230" s="301"/>
      <c r="W230" s="315"/>
      <c r="X230" s="317"/>
      <c r="Y230" s="217"/>
      <c r="Z230" s="299"/>
      <c r="AA230" s="318"/>
      <c r="AB230" s="318"/>
      <c r="AC230" s="318"/>
      <c r="AD230" s="318"/>
      <c r="AE230" s="318"/>
      <c r="AF230" s="318"/>
      <c r="AG230" s="318"/>
      <c r="AH230" s="318"/>
      <c r="AI230" s="318"/>
      <c r="AJ230" s="318"/>
      <c r="AK230" s="301"/>
      <c r="AM230" s="317"/>
    </row>
    <row r="231" spans="1:39" ht="13" customHeight="1" x14ac:dyDescent="0.25">
      <c r="A231" s="299"/>
      <c r="B231" s="72" t="s">
        <v>103</v>
      </c>
      <c r="C231" s="89">
        <v>0</v>
      </c>
      <c r="D231" s="89">
        <f>ROUND(C231*D230,2)</f>
        <v>0</v>
      </c>
      <c r="E231" s="89">
        <f>ROUND(C231*E230,2)</f>
        <v>0</v>
      </c>
      <c r="F231" s="89">
        <f>ROUND(SUM(C231:E231)*F230,2)</f>
        <v>0</v>
      </c>
      <c r="G231" s="229">
        <f t="shared" ref="G231" si="195">SUM(C231:F231)</f>
        <v>0</v>
      </c>
      <c r="H231" s="70">
        <v>0</v>
      </c>
      <c r="I231" s="315"/>
      <c r="J231" s="89">
        <v>0</v>
      </c>
      <c r="K231" s="89">
        <f>ROUND(J231*K230,2)</f>
        <v>0</v>
      </c>
      <c r="L231" s="89">
        <f>ROUND(J231*L230,2)</f>
        <v>0</v>
      </c>
      <c r="M231" s="89">
        <f>ROUND(SUM(J231:L231)*M230,2)</f>
        <v>0</v>
      </c>
      <c r="N231" s="229">
        <f t="shared" ref="N231" si="196">SUM(J231:M231)</f>
        <v>0</v>
      </c>
      <c r="O231" s="70">
        <v>0</v>
      </c>
      <c r="P231" s="315"/>
      <c r="Q231" s="89">
        <v>0</v>
      </c>
      <c r="R231" s="89">
        <f>ROUND(Q231*R230,2)</f>
        <v>0</v>
      </c>
      <c r="S231" s="89">
        <f>ROUND(Q231*S230,2)</f>
        <v>0</v>
      </c>
      <c r="T231" s="89">
        <f>ROUND(SUM(Q231:S231)*T230,2)</f>
        <v>0</v>
      </c>
      <c r="U231" s="229">
        <f t="shared" ref="U231" si="197">SUM(Q231:T231)</f>
        <v>0</v>
      </c>
      <c r="V231" s="70">
        <v>0</v>
      </c>
      <c r="W231" s="315"/>
      <c r="X231" s="317"/>
      <c r="Y231" s="217"/>
      <c r="Z231" s="299"/>
      <c r="AA231" s="318"/>
      <c r="AB231" s="318"/>
      <c r="AC231" s="318"/>
      <c r="AD231" s="318"/>
      <c r="AE231" s="318"/>
      <c r="AF231" s="318"/>
      <c r="AG231" s="318"/>
      <c r="AH231" s="318"/>
      <c r="AI231" s="318"/>
      <c r="AJ231" s="318"/>
      <c r="AK231" s="301"/>
      <c r="AM231" s="317"/>
    </row>
    <row r="232" spans="1:39" ht="13" customHeight="1" x14ac:dyDescent="0.2">
      <c r="A232" s="299" t="s">
        <v>137</v>
      </c>
      <c r="B232" s="300" t="s">
        <v>98</v>
      </c>
      <c r="C232" s="300"/>
      <c r="D232" s="300"/>
      <c r="E232" s="300"/>
      <c r="F232" s="300"/>
      <c r="G232" s="300"/>
      <c r="H232" s="300"/>
      <c r="I232" s="300"/>
      <c r="J232" s="300"/>
      <c r="K232" s="300"/>
      <c r="L232" s="300"/>
      <c r="M232" s="300"/>
      <c r="N232" s="300"/>
      <c r="O232" s="300"/>
      <c r="P232" s="300"/>
      <c r="Q232" s="300"/>
      <c r="R232" s="300"/>
      <c r="S232" s="300"/>
      <c r="T232" s="300"/>
      <c r="U232" s="300"/>
      <c r="V232" s="300"/>
      <c r="W232" s="300"/>
      <c r="X232" s="300"/>
      <c r="Y232" s="218"/>
      <c r="Z232" s="299" t="str">
        <f>$A232</f>
        <v>4.1.3</v>
      </c>
      <c r="AA232" s="300" t="str">
        <f>$B$9</f>
        <v>Description</v>
      </c>
      <c r="AB232" s="300"/>
      <c r="AC232" s="300"/>
      <c r="AD232" s="300"/>
      <c r="AE232" s="300"/>
      <c r="AF232" s="300"/>
      <c r="AG232" s="300"/>
      <c r="AH232" s="300"/>
      <c r="AI232" s="300"/>
      <c r="AJ232" s="300"/>
      <c r="AK232" s="300"/>
      <c r="AM232" s="314" t="str">
        <f>$Z232</f>
        <v>4.1.3</v>
      </c>
    </row>
    <row r="233" spans="1:39" ht="13" customHeight="1" x14ac:dyDescent="0.2">
      <c r="A233" s="299"/>
      <c r="B233" s="225" t="s">
        <v>100</v>
      </c>
      <c r="C233" s="226"/>
      <c r="D233" s="226">
        <v>0</v>
      </c>
      <c r="E233" s="226">
        <v>0</v>
      </c>
      <c r="F233" s="226">
        <v>0</v>
      </c>
      <c r="G233" s="301"/>
      <c r="H233" s="301"/>
      <c r="I233" s="315">
        <f>(G234*H234)+(G236*H236)+(G238*H238)</f>
        <v>0</v>
      </c>
      <c r="J233" s="227" t="s">
        <v>100</v>
      </c>
      <c r="K233" s="226">
        <v>0</v>
      </c>
      <c r="L233" s="226">
        <v>0</v>
      </c>
      <c r="M233" s="226">
        <v>0</v>
      </c>
      <c r="N233" s="316"/>
      <c r="O233" s="316"/>
      <c r="P233" s="315">
        <f>(N234*O234)+(N236*O236)+(N238*O238)</f>
        <v>0</v>
      </c>
      <c r="Q233" s="227" t="s">
        <v>100</v>
      </c>
      <c r="R233" s="230">
        <v>0</v>
      </c>
      <c r="S233" s="230">
        <v>0</v>
      </c>
      <c r="T233" s="230">
        <v>0</v>
      </c>
      <c r="U233" s="316"/>
      <c r="V233" s="316"/>
      <c r="W233" s="315">
        <f>(U234*V234)+(U236*V236)+(U238*V238)</f>
        <v>0</v>
      </c>
      <c r="X233" s="317">
        <f>I233+P233+W233</f>
        <v>0</v>
      </c>
      <c r="Y233" s="50"/>
      <c r="Z233" s="299"/>
      <c r="AA233" s="300"/>
      <c r="AB233" s="300"/>
      <c r="AC233" s="300"/>
      <c r="AD233" s="300"/>
      <c r="AE233" s="300"/>
      <c r="AF233" s="300"/>
      <c r="AG233" s="300"/>
      <c r="AH233" s="300"/>
      <c r="AI233" s="300"/>
      <c r="AJ233" s="300"/>
      <c r="AK233" s="300"/>
      <c r="AM233" s="314"/>
    </row>
    <row r="234" spans="1:39" ht="13" customHeight="1" x14ac:dyDescent="0.25">
      <c r="A234" s="299"/>
      <c r="B234" s="72" t="s">
        <v>101</v>
      </c>
      <c r="C234" s="89">
        <v>0</v>
      </c>
      <c r="D234" s="89">
        <f>ROUND(C234*D233,2)</f>
        <v>0</v>
      </c>
      <c r="E234" s="89">
        <f>ROUND(C234*E233,2)</f>
        <v>0</v>
      </c>
      <c r="F234" s="89">
        <f>ROUND(SUM(C234:E234)*F233,2)</f>
        <v>0</v>
      </c>
      <c r="G234" s="229">
        <f>SUM(C234:F234)</f>
        <v>0</v>
      </c>
      <c r="H234" s="70">
        <v>0</v>
      </c>
      <c r="I234" s="315"/>
      <c r="J234" s="89">
        <v>0</v>
      </c>
      <c r="K234" s="89">
        <f>ROUND(J234*K233,2)</f>
        <v>0</v>
      </c>
      <c r="L234" s="89">
        <f>ROUND(J234*L233,2)</f>
        <v>0</v>
      </c>
      <c r="M234" s="89">
        <f>ROUND(SUM(J234:L234)*M233,2)</f>
        <v>0</v>
      </c>
      <c r="N234" s="229">
        <f>SUM(J234:M234)</f>
        <v>0</v>
      </c>
      <c r="O234" s="70">
        <v>0</v>
      </c>
      <c r="P234" s="315"/>
      <c r="Q234" s="89">
        <v>0</v>
      </c>
      <c r="R234" s="89">
        <f>ROUND(Q234*R233,2)</f>
        <v>0</v>
      </c>
      <c r="S234" s="89">
        <f>ROUND(Q234*S233,2)</f>
        <v>0</v>
      </c>
      <c r="T234" s="89">
        <f>ROUND(SUM(Q234:S234)*T233,2)</f>
        <v>0</v>
      </c>
      <c r="U234" s="229">
        <f t="shared" ref="U234" si="198">SUM(Q234:T234)</f>
        <v>0</v>
      </c>
      <c r="V234" s="70">
        <v>0</v>
      </c>
      <c r="W234" s="315"/>
      <c r="X234" s="317"/>
      <c r="Y234" s="217"/>
      <c r="Z234" s="299"/>
      <c r="AA234" s="318">
        <v>0</v>
      </c>
      <c r="AB234" s="318">
        <v>0</v>
      </c>
      <c r="AC234" s="318">
        <v>0</v>
      </c>
      <c r="AD234" s="318">
        <v>0</v>
      </c>
      <c r="AE234" s="318">
        <f>SUM(AA234:AD238)</f>
        <v>0</v>
      </c>
      <c r="AF234" s="318">
        <v>0</v>
      </c>
      <c r="AG234" s="318">
        <v>0</v>
      </c>
      <c r="AH234" s="318">
        <v>0</v>
      </c>
      <c r="AI234" s="318">
        <f>SUM(AF234:AH238)</f>
        <v>0</v>
      </c>
      <c r="AJ234" s="318">
        <v>0</v>
      </c>
      <c r="AK234" s="301">
        <f>AE234+AI234+AJ234</f>
        <v>0</v>
      </c>
      <c r="AM234" s="317">
        <f>X233+AK234</f>
        <v>0</v>
      </c>
    </row>
    <row r="235" spans="1:39" ht="13" customHeight="1" x14ac:dyDescent="0.2">
      <c r="A235" s="299"/>
      <c r="B235" s="225" t="s">
        <v>100</v>
      </c>
      <c r="C235" s="226"/>
      <c r="D235" s="226">
        <v>0</v>
      </c>
      <c r="E235" s="226">
        <v>0</v>
      </c>
      <c r="F235" s="226">
        <v>0</v>
      </c>
      <c r="G235" s="301"/>
      <c r="H235" s="301"/>
      <c r="I235" s="315"/>
      <c r="J235" s="227" t="s">
        <v>100</v>
      </c>
      <c r="K235" s="226">
        <v>0</v>
      </c>
      <c r="L235" s="226">
        <v>0</v>
      </c>
      <c r="M235" s="226">
        <v>0</v>
      </c>
      <c r="N235" s="301"/>
      <c r="O235" s="301"/>
      <c r="P235" s="315"/>
      <c r="Q235" s="227" t="s">
        <v>100</v>
      </c>
      <c r="R235" s="226">
        <v>0</v>
      </c>
      <c r="S235" s="226">
        <v>0</v>
      </c>
      <c r="T235" s="226">
        <v>0</v>
      </c>
      <c r="U235" s="301"/>
      <c r="V235" s="301"/>
      <c r="W235" s="315"/>
      <c r="X235" s="317"/>
      <c r="Y235" s="217"/>
      <c r="Z235" s="299"/>
      <c r="AA235" s="318"/>
      <c r="AB235" s="318"/>
      <c r="AC235" s="318"/>
      <c r="AD235" s="318"/>
      <c r="AE235" s="318"/>
      <c r="AF235" s="318"/>
      <c r="AG235" s="318"/>
      <c r="AH235" s="318"/>
      <c r="AI235" s="318"/>
      <c r="AJ235" s="318"/>
      <c r="AK235" s="301"/>
      <c r="AM235" s="317"/>
    </row>
    <row r="236" spans="1:39" ht="13" customHeight="1" x14ac:dyDescent="0.25">
      <c r="A236" s="299"/>
      <c r="B236" s="72" t="s">
        <v>102</v>
      </c>
      <c r="C236" s="89">
        <v>0</v>
      </c>
      <c r="D236" s="89">
        <f>ROUND(C236*D235,2)</f>
        <v>0</v>
      </c>
      <c r="E236" s="89">
        <f>ROUND(C236*E235,2)</f>
        <v>0</v>
      </c>
      <c r="F236" s="89">
        <f>ROUND(SUM(C236:E236)*F235,2)</f>
        <v>0</v>
      </c>
      <c r="G236" s="229">
        <f t="shared" ref="G236" si="199">SUM(C236:F236)</f>
        <v>0</v>
      </c>
      <c r="H236" s="70">
        <v>0</v>
      </c>
      <c r="I236" s="315"/>
      <c r="J236" s="89">
        <v>0</v>
      </c>
      <c r="K236" s="89">
        <f>ROUND(J236*K235,2)</f>
        <v>0</v>
      </c>
      <c r="L236" s="89">
        <f>ROUND(J236*L235,2)</f>
        <v>0</v>
      </c>
      <c r="M236" s="89">
        <f>ROUND(SUM(J236:L236)*M235,2)</f>
        <v>0</v>
      </c>
      <c r="N236" s="229">
        <f t="shared" ref="N236" si="200">SUM(J236:M236)</f>
        <v>0</v>
      </c>
      <c r="O236" s="70">
        <v>0</v>
      </c>
      <c r="P236" s="315"/>
      <c r="Q236" s="89">
        <v>0</v>
      </c>
      <c r="R236" s="89">
        <f>ROUND(Q236*R235,2)</f>
        <v>0</v>
      </c>
      <c r="S236" s="89">
        <f>ROUND(Q236*S235,2)</f>
        <v>0</v>
      </c>
      <c r="T236" s="89">
        <f>ROUND(SUM(Q236:S236)*T235,2)</f>
        <v>0</v>
      </c>
      <c r="U236" s="229">
        <f t="shared" ref="U236" si="201">SUM(Q236:T236)</f>
        <v>0</v>
      </c>
      <c r="V236" s="70">
        <v>0</v>
      </c>
      <c r="W236" s="315"/>
      <c r="X236" s="317"/>
      <c r="Y236" s="217"/>
      <c r="Z236" s="299"/>
      <c r="AA236" s="318"/>
      <c r="AB236" s="318"/>
      <c r="AC236" s="318"/>
      <c r="AD236" s="318"/>
      <c r="AE236" s="318"/>
      <c r="AF236" s="318"/>
      <c r="AG236" s="318"/>
      <c r="AH236" s="318"/>
      <c r="AI236" s="318"/>
      <c r="AJ236" s="318"/>
      <c r="AK236" s="301"/>
      <c r="AM236" s="317"/>
    </row>
    <row r="237" spans="1:39" ht="13" customHeight="1" x14ac:dyDescent="0.2">
      <c r="A237" s="299"/>
      <c r="B237" s="225" t="s">
        <v>100</v>
      </c>
      <c r="C237" s="226"/>
      <c r="D237" s="226">
        <v>0</v>
      </c>
      <c r="E237" s="226">
        <v>0</v>
      </c>
      <c r="F237" s="226">
        <v>0</v>
      </c>
      <c r="G237" s="301"/>
      <c r="H237" s="301"/>
      <c r="I237" s="315"/>
      <c r="J237" s="227" t="s">
        <v>100</v>
      </c>
      <c r="K237" s="226">
        <v>0</v>
      </c>
      <c r="L237" s="226">
        <v>0</v>
      </c>
      <c r="M237" s="226">
        <v>0</v>
      </c>
      <c r="N237" s="301"/>
      <c r="O237" s="301"/>
      <c r="P237" s="315"/>
      <c r="Q237" s="227" t="s">
        <v>100</v>
      </c>
      <c r="R237" s="226">
        <v>0</v>
      </c>
      <c r="S237" s="226">
        <v>0</v>
      </c>
      <c r="T237" s="226">
        <v>0</v>
      </c>
      <c r="U237" s="301"/>
      <c r="V237" s="301"/>
      <c r="W237" s="315"/>
      <c r="X237" s="317"/>
      <c r="Y237" s="217"/>
      <c r="Z237" s="299"/>
      <c r="AA237" s="318"/>
      <c r="AB237" s="318"/>
      <c r="AC237" s="318"/>
      <c r="AD237" s="318"/>
      <c r="AE237" s="318"/>
      <c r="AF237" s="318"/>
      <c r="AG237" s="318"/>
      <c r="AH237" s="318"/>
      <c r="AI237" s="318"/>
      <c r="AJ237" s="318"/>
      <c r="AK237" s="301"/>
      <c r="AM237" s="317"/>
    </row>
    <row r="238" spans="1:39" ht="13" customHeight="1" x14ac:dyDescent="0.25">
      <c r="A238" s="299"/>
      <c r="B238" s="72" t="s">
        <v>103</v>
      </c>
      <c r="C238" s="89">
        <v>0</v>
      </c>
      <c r="D238" s="89">
        <f>ROUND(C238*D237,2)</f>
        <v>0</v>
      </c>
      <c r="E238" s="89">
        <f>ROUND(C238*E237,2)</f>
        <v>0</v>
      </c>
      <c r="F238" s="89">
        <f>ROUND(SUM(C238:E238)*F237,2)</f>
        <v>0</v>
      </c>
      <c r="G238" s="229">
        <f t="shared" ref="G238" si="202">SUM(C238:F238)</f>
        <v>0</v>
      </c>
      <c r="H238" s="70">
        <v>0</v>
      </c>
      <c r="I238" s="315"/>
      <c r="J238" s="89">
        <v>0</v>
      </c>
      <c r="K238" s="89">
        <f>ROUND(J238*K237,2)</f>
        <v>0</v>
      </c>
      <c r="L238" s="89">
        <f>ROUND(J238*L237,2)</f>
        <v>0</v>
      </c>
      <c r="M238" s="89">
        <f>ROUND(SUM(J238:L238)*M237,2)</f>
        <v>0</v>
      </c>
      <c r="N238" s="229">
        <f t="shared" ref="N238" si="203">SUM(J238:M238)</f>
        <v>0</v>
      </c>
      <c r="O238" s="70">
        <v>0</v>
      </c>
      <c r="P238" s="315"/>
      <c r="Q238" s="89">
        <v>0</v>
      </c>
      <c r="R238" s="89">
        <f>ROUND(Q238*R237,2)</f>
        <v>0</v>
      </c>
      <c r="S238" s="89">
        <f>ROUND(Q238*S237,2)</f>
        <v>0</v>
      </c>
      <c r="T238" s="89">
        <f>ROUND(SUM(Q238:S238)*T237,2)</f>
        <v>0</v>
      </c>
      <c r="U238" s="229">
        <f t="shared" ref="U238" si="204">SUM(Q238:T238)</f>
        <v>0</v>
      </c>
      <c r="V238" s="70">
        <v>0</v>
      </c>
      <c r="W238" s="315"/>
      <c r="X238" s="317"/>
      <c r="Y238" s="217"/>
      <c r="Z238" s="299"/>
      <c r="AA238" s="318"/>
      <c r="AB238" s="318"/>
      <c r="AC238" s="318"/>
      <c r="AD238" s="318"/>
      <c r="AE238" s="318"/>
      <c r="AF238" s="318"/>
      <c r="AG238" s="318"/>
      <c r="AH238" s="318"/>
      <c r="AI238" s="318"/>
      <c r="AJ238" s="318"/>
      <c r="AK238" s="301"/>
      <c r="AM238" s="317"/>
    </row>
    <row r="239" spans="1:39" ht="22.5" customHeight="1" x14ac:dyDescent="0.2">
      <c r="A239" s="78">
        <v>4.2</v>
      </c>
      <c r="B239" s="319" t="s">
        <v>98</v>
      </c>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218"/>
      <c r="Z239" s="78">
        <f>$A239</f>
        <v>4.2</v>
      </c>
      <c r="AA239" s="319" t="str">
        <f>$B$30</f>
        <v>Description</v>
      </c>
      <c r="AB239" s="319"/>
      <c r="AC239" s="319"/>
      <c r="AD239" s="319"/>
      <c r="AE239" s="319"/>
      <c r="AF239" s="319"/>
      <c r="AG239" s="319"/>
      <c r="AH239" s="319"/>
      <c r="AI239" s="319"/>
      <c r="AJ239" s="319"/>
      <c r="AK239" s="319"/>
      <c r="AM239" s="78">
        <f>$Z239</f>
        <v>4.2</v>
      </c>
    </row>
    <row r="240" spans="1:39" ht="13" customHeight="1" x14ac:dyDescent="0.2">
      <c r="A240" s="299" t="s">
        <v>138</v>
      </c>
      <c r="B240" s="300" t="s">
        <v>98</v>
      </c>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77"/>
      <c r="Z240" s="299" t="str">
        <f>$A240</f>
        <v>4.2.1</v>
      </c>
      <c r="AA240" s="300" t="str">
        <f>$B$9</f>
        <v>Description</v>
      </c>
      <c r="AB240" s="300"/>
      <c r="AC240" s="300"/>
      <c r="AD240" s="300"/>
      <c r="AE240" s="300"/>
      <c r="AF240" s="300"/>
      <c r="AG240" s="300"/>
      <c r="AH240" s="300"/>
      <c r="AI240" s="300"/>
      <c r="AJ240" s="300"/>
      <c r="AK240" s="300"/>
      <c r="AM240" s="314" t="str">
        <f>$Z240</f>
        <v>4.2.1</v>
      </c>
    </row>
    <row r="241" spans="1:39" ht="13" customHeight="1" x14ac:dyDescent="0.2">
      <c r="A241" s="299"/>
      <c r="B241" s="225" t="s">
        <v>100</v>
      </c>
      <c r="C241" s="226"/>
      <c r="D241" s="226">
        <v>0</v>
      </c>
      <c r="E241" s="226">
        <v>0</v>
      </c>
      <c r="F241" s="226">
        <v>0</v>
      </c>
      <c r="G241" s="301"/>
      <c r="H241" s="301"/>
      <c r="I241" s="315">
        <f>(G242*H242)+(G244*H244)+(G246*H246)</f>
        <v>0</v>
      </c>
      <c r="J241" s="227" t="s">
        <v>100</v>
      </c>
      <c r="K241" s="226">
        <v>0</v>
      </c>
      <c r="L241" s="226">
        <v>0</v>
      </c>
      <c r="M241" s="226">
        <v>0</v>
      </c>
      <c r="N241" s="316"/>
      <c r="O241" s="316"/>
      <c r="P241" s="315">
        <f>(N242*O242)+(N244*O244)+(N246*O246)</f>
        <v>0</v>
      </c>
      <c r="Q241" s="227" t="s">
        <v>100</v>
      </c>
      <c r="R241" s="226">
        <v>0</v>
      </c>
      <c r="S241" s="226">
        <v>0</v>
      </c>
      <c r="T241" s="226">
        <v>0</v>
      </c>
      <c r="U241" s="316"/>
      <c r="V241" s="316"/>
      <c r="W241" s="315">
        <f>(U242*V242)+(U244*V244)+(U246*V246)</f>
        <v>0</v>
      </c>
      <c r="X241" s="317">
        <f>I241+P241+W241</f>
        <v>0</v>
      </c>
      <c r="Y241" s="50"/>
      <c r="Z241" s="299"/>
      <c r="AA241" s="300"/>
      <c r="AB241" s="300"/>
      <c r="AC241" s="300"/>
      <c r="AD241" s="300"/>
      <c r="AE241" s="300"/>
      <c r="AF241" s="300"/>
      <c r="AG241" s="300"/>
      <c r="AH241" s="300"/>
      <c r="AI241" s="300"/>
      <c r="AJ241" s="300"/>
      <c r="AK241" s="300"/>
      <c r="AM241" s="314"/>
    </row>
    <row r="242" spans="1:39" ht="13" customHeight="1" x14ac:dyDescent="0.25">
      <c r="A242" s="299"/>
      <c r="B242" s="228" t="s">
        <v>101</v>
      </c>
      <c r="C242" s="89">
        <v>0</v>
      </c>
      <c r="D242" s="89">
        <f>ROUND(C242*D241,2)</f>
        <v>0</v>
      </c>
      <c r="E242" s="89">
        <f>ROUND(C242*E241,2)</f>
        <v>0</v>
      </c>
      <c r="F242" s="89">
        <f>ROUND(SUM(C242:E242)*F241,2)</f>
        <v>0</v>
      </c>
      <c r="G242" s="229">
        <f>SUM(C242:F242)</f>
        <v>0</v>
      </c>
      <c r="H242" s="70">
        <v>0</v>
      </c>
      <c r="I242" s="315"/>
      <c r="J242" s="89">
        <v>0</v>
      </c>
      <c r="K242" s="89">
        <f>ROUND(J242*K241,2)</f>
        <v>0</v>
      </c>
      <c r="L242" s="89">
        <f>ROUND(J242*L241,2)</f>
        <v>0</v>
      </c>
      <c r="M242" s="89">
        <f>ROUND(SUM(J242:L242)*M241,2)</f>
        <v>0</v>
      </c>
      <c r="N242" s="229">
        <f>SUM(J242:M242)</f>
        <v>0</v>
      </c>
      <c r="O242" s="70">
        <v>0</v>
      </c>
      <c r="P242" s="315"/>
      <c r="Q242" s="89">
        <v>0</v>
      </c>
      <c r="R242" s="89">
        <f>ROUND(Q242*R241,2)</f>
        <v>0</v>
      </c>
      <c r="S242" s="89">
        <f>ROUND(Q242*S241,2)</f>
        <v>0</v>
      </c>
      <c r="T242" s="89">
        <f>ROUND(SUM(Q242:S242)*T241,2)</f>
        <v>0</v>
      </c>
      <c r="U242" s="229">
        <f t="shared" ref="U242" si="205">SUM(Q242:T242)</f>
        <v>0</v>
      </c>
      <c r="V242" s="70">
        <v>0</v>
      </c>
      <c r="W242" s="315"/>
      <c r="X242" s="317"/>
      <c r="Y242" s="217"/>
      <c r="Z242" s="299"/>
      <c r="AA242" s="318">
        <v>0</v>
      </c>
      <c r="AB242" s="318">
        <v>0</v>
      </c>
      <c r="AC242" s="318">
        <v>0</v>
      </c>
      <c r="AD242" s="318">
        <v>0</v>
      </c>
      <c r="AE242" s="318">
        <f>SUM(AA242:AD246)</f>
        <v>0</v>
      </c>
      <c r="AF242" s="318">
        <v>0</v>
      </c>
      <c r="AG242" s="318">
        <v>0</v>
      </c>
      <c r="AH242" s="318">
        <v>0</v>
      </c>
      <c r="AI242" s="318">
        <f>SUM(AF242:AH246)</f>
        <v>0</v>
      </c>
      <c r="AJ242" s="318">
        <v>0</v>
      </c>
      <c r="AK242" s="301">
        <f>AE242+AI242+AJ242</f>
        <v>0</v>
      </c>
      <c r="AM242" s="317">
        <f>X241+AK242</f>
        <v>0</v>
      </c>
    </row>
    <row r="243" spans="1:39" ht="13" customHeight="1" x14ac:dyDescent="0.2">
      <c r="A243" s="299"/>
      <c r="B243" s="225" t="s">
        <v>100</v>
      </c>
      <c r="C243" s="226"/>
      <c r="D243" s="226">
        <v>0</v>
      </c>
      <c r="E243" s="226">
        <v>0</v>
      </c>
      <c r="F243" s="226">
        <v>0</v>
      </c>
      <c r="G243" s="301"/>
      <c r="H243" s="301"/>
      <c r="I243" s="315"/>
      <c r="J243" s="227" t="s">
        <v>100</v>
      </c>
      <c r="K243" s="226">
        <v>0</v>
      </c>
      <c r="L243" s="226">
        <v>0</v>
      </c>
      <c r="M243" s="226">
        <v>0</v>
      </c>
      <c r="N243" s="301"/>
      <c r="O243" s="301"/>
      <c r="P243" s="315"/>
      <c r="Q243" s="227" t="s">
        <v>100</v>
      </c>
      <c r="R243" s="226">
        <v>0</v>
      </c>
      <c r="S243" s="226">
        <v>0</v>
      </c>
      <c r="T243" s="226">
        <v>0</v>
      </c>
      <c r="U243" s="301"/>
      <c r="V243" s="301"/>
      <c r="W243" s="315"/>
      <c r="X243" s="317"/>
      <c r="Y243" s="217"/>
      <c r="Z243" s="299"/>
      <c r="AA243" s="318"/>
      <c r="AB243" s="318"/>
      <c r="AC243" s="318"/>
      <c r="AD243" s="318"/>
      <c r="AE243" s="318"/>
      <c r="AF243" s="318"/>
      <c r="AG243" s="318"/>
      <c r="AH243" s="318"/>
      <c r="AI243" s="318"/>
      <c r="AJ243" s="318"/>
      <c r="AK243" s="301"/>
      <c r="AM243" s="317"/>
    </row>
    <row r="244" spans="1:39" ht="13" customHeight="1" x14ac:dyDescent="0.25">
      <c r="A244" s="299"/>
      <c r="B244" s="228" t="s">
        <v>102</v>
      </c>
      <c r="C244" s="89">
        <v>0</v>
      </c>
      <c r="D244" s="89">
        <f>ROUND(C244*D243,2)</f>
        <v>0</v>
      </c>
      <c r="E244" s="89">
        <f>ROUND(C244*E243,2)</f>
        <v>0</v>
      </c>
      <c r="F244" s="89">
        <f>ROUND(SUM(C244:E244)*F243,2)</f>
        <v>0</v>
      </c>
      <c r="G244" s="229">
        <f t="shared" ref="G244" si="206">SUM(C244:F244)</f>
        <v>0</v>
      </c>
      <c r="H244" s="70">
        <v>0</v>
      </c>
      <c r="I244" s="315"/>
      <c r="J244" s="89">
        <v>0</v>
      </c>
      <c r="K244" s="89">
        <f>ROUND(J244*K243,2)</f>
        <v>0</v>
      </c>
      <c r="L244" s="89">
        <f>ROUND(J244*L243,2)</f>
        <v>0</v>
      </c>
      <c r="M244" s="89">
        <f>ROUND(SUM(J244:L244)*M243,2)</f>
        <v>0</v>
      </c>
      <c r="N244" s="229">
        <f t="shared" ref="N244" si="207">SUM(J244:M244)</f>
        <v>0</v>
      </c>
      <c r="O244" s="70">
        <v>0</v>
      </c>
      <c r="P244" s="315"/>
      <c r="Q244" s="89">
        <v>0</v>
      </c>
      <c r="R244" s="89">
        <f>ROUND(Q244*R243,2)</f>
        <v>0</v>
      </c>
      <c r="S244" s="89">
        <f>ROUND(Q244*S243,2)</f>
        <v>0</v>
      </c>
      <c r="T244" s="89">
        <f>ROUND(SUM(Q244:S244)*T243,2)</f>
        <v>0</v>
      </c>
      <c r="U244" s="229">
        <f t="shared" ref="U244" si="208">SUM(Q244:T244)</f>
        <v>0</v>
      </c>
      <c r="V244" s="70">
        <v>0</v>
      </c>
      <c r="W244" s="315"/>
      <c r="X244" s="317"/>
      <c r="Y244" s="217"/>
      <c r="Z244" s="299"/>
      <c r="AA244" s="318"/>
      <c r="AB244" s="318"/>
      <c r="AC244" s="318"/>
      <c r="AD244" s="318"/>
      <c r="AE244" s="318"/>
      <c r="AF244" s="318"/>
      <c r="AG244" s="318"/>
      <c r="AH244" s="318"/>
      <c r="AI244" s="318"/>
      <c r="AJ244" s="318"/>
      <c r="AK244" s="301"/>
      <c r="AM244" s="317"/>
    </row>
    <row r="245" spans="1:39" ht="13" customHeight="1" x14ac:dyDescent="0.2">
      <c r="A245" s="299"/>
      <c r="B245" s="225" t="s">
        <v>100</v>
      </c>
      <c r="C245" s="226"/>
      <c r="D245" s="226">
        <v>0</v>
      </c>
      <c r="E245" s="226">
        <v>0</v>
      </c>
      <c r="F245" s="226">
        <v>0</v>
      </c>
      <c r="G245" s="301"/>
      <c r="H245" s="301"/>
      <c r="I245" s="315"/>
      <c r="J245" s="227" t="s">
        <v>100</v>
      </c>
      <c r="K245" s="226">
        <v>0</v>
      </c>
      <c r="L245" s="226">
        <v>0</v>
      </c>
      <c r="M245" s="226">
        <v>0</v>
      </c>
      <c r="N245" s="301"/>
      <c r="O245" s="301"/>
      <c r="P245" s="315"/>
      <c r="Q245" s="227" t="s">
        <v>100</v>
      </c>
      <c r="R245" s="226">
        <v>0</v>
      </c>
      <c r="S245" s="226">
        <v>0</v>
      </c>
      <c r="T245" s="226">
        <v>0</v>
      </c>
      <c r="U245" s="301"/>
      <c r="V245" s="301"/>
      <c r="W245" s="315"/>
      <c r="X245" s="317"/>
      <c r="Y245" s="217"/>
      <c r="Z245" s="299"/>
      <c r="AA245" s="318"/>
      <c r="AB245" s="318"/>
      <c r="AC245" s="318"/>
      <c r="AD245" s="318"/>
      <c r="AE245" s="318"/>
      <c r="AF245" s="318"/>
      <c r="AG245" s="318"/>
      <c r="AH245" s="318"/>
      <c r="AI245" s="318"/>
      <c r="AJ245" s="318"/>
      <c r="AK245" s="301"/>
      <c r="AM245" s="317"/>
    </row>
    <row r="246" spans="1:39" ht="13" customHeight="1" x14ac:dyDescent="0.25">
      <c r="A246" s="299"/>
      <c r="B246" s="228" t="s">
        <v>103</v>
      </c>
      <c r="C246" s="89">
        <v>0</v>
      </c>
      <c r="D246" s="89">
        <f>ROUND(C246*D245,2)</f>
        <v>0</v>
      </c>
      <c r="E246" s="89">
        <f>ROUND(C246*E245,2)</f>
        <v>0</v>
      </c>
      <c r="F246" s="89">
        <f>ROUND(SUM(C246:E246)*F245,2)</f>
        <v>0</v>
      </c>
      <c r="G246" s="229">
        <f t="shared" ref="G246" si="209">SUM(C246:F246)</f>
        <v>0</v>
      </c>
      <c r="H246" s="70">
        <v>0</v>
      </c>
      <c r="I246" s="315"/>
      <c r="J246" s="89">
        <v>0</v>
      </c>
      <c r="K246" s="89">
        <f>ROUND(J246*K245,2)</f>
        <v>0</v>
      </c>
      <c r="L246" s="89">
        <f>ROUND(J246*L245,2)</f>
        <v>0</v>
      </c>
      <c r="M246" s="89">
        <f>ROUND(SUM(J246:L246)*M245,2)</f>
        <v>0</v>
      </c>
      <c r="N246" s="229">
        <f t="shared" ref="N246" si="210">SUM(J246:M246)</f>
        <v>0</v>
      </c>
      <c r="O246" s="70">
        <v>0</v>
      </c>
      <c r="P246" s="315"/>
      <c r="Q246" s="89">
        <v>0</v>
      </c>
      <c r="R246" s="89">
        <f>ROUND(Q246*R245,2)</f>
        <v>0</v>
      </c>
      <c r="S246" s="89">
        <f>ROUND(Q246*S245,2)</f>
        <v>0</v>
      </c>
      <c r="T246" s="89">
        <f>ROUND(SUM(Q246:S246)*T245,2)</f>
        <v>0</v>
      </c>
      <c r="U246" s="229">
        <f t="shared" ref="U246" si="211">SUM(Q246:T246)</f>
        <v>0</v>
      </c>
      <c r="V246" s="70">
        <v>0</v>
      </c>
      <c r="W246" s="315"/>
      <c r="X246" s="317"/>
      <c r="Y246" s="217"/>
      <c r="Z246" s="299"/>
      <c r="AA246" s="318"/>
      <c r="AB246" s="318"/>
      <c r="AC246" s="318"/>
      <c r="AD246" s="318"/>
      <c r="AE246" s="318"/>
      <c r="AF246" s="318"/>
      <c r="AG246" s="318"/>
      <c r="AH246" s="318"/>
      <c r="AI246" s="318"/>
      <c r="AJ246" s="318"/>
      <c r="AK246" s="301"/>
      <c r="AM246" s="317"/>
    </row>
    <row r="247" spans="1:39" ht="13" customHeight="1" x14ac:dyDescent="0.2">
      <c r="A247" s="299" t="s">
        <v>139</v>
      </c>
      <c r="B247" s="300" t="s">
        <v>98</v>
      </c>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218"/>
      <c r="Z247" s="299" t="str">
        <f>$A247</f>
        <v>4.2.2</v>
      </c>
      <c r="AA247" s="300" t="str">
        <f>$B$16</f>
        <v>Description</v>
      </c>
      <c r="AB247" s="300"/>
      <c r="AC247" s="300"/>
      <c r="AD247" s="300"/>
      <c r="AE247" s="300"/>
      <c r="AF247" s="300"/>
      <c r="AG247" s="300"/>
      <c r="AH247" s="300"/>
      <c r="AI247" s="300"/>
      <c r="AJ247" s="300"/>
      <c r="AK247" s="300"/>
      <c r="AM247" s="314" t="str">
        <f>$Z247</f>
        <v>4.2.2</v>
      </c>
    </row>
    <row r="248" spans="1:39" ht="12.75" customHeight="1" x14ac:dyDescent="0.2">
      <c r="A248" s="299"/>
      <c r="B248" s="225" t="s">
        <v>100</v>
      </c>
      <c r="C248" s="226"/>
      <c r="D248" s="226">
        <v>0</v>
      </c>
      <c r="E248" s="226">
        <v>0</v>
      </c>
      <c r="F248" s="226">
        <v>0</v>
      </c>
      <c r="G248" s="301"/>
      <c r="H248" s="301"/>
      <c r="I248" s="315">
        <f>(G249*H249)+(G251*H251)+(G253*H253)</f>
        <v>0</v>
      </c>
      <c r="J248" s="227" t="s">
        <v>100</v>
      </c>
      <c r="K248" s="226">
        <v>0</v>
      </c>
      <c r="L248" s="226">
        <v>0</v>
      </c>
      <c r="M248" s="226">
        <v>0</v>
      </c>
      <c r="N248" s="316"/>
      <c r="O248" s="316"/>
      <c r="P248" s="315">
        <f>(N249*O249)+(N251*O251)+(N253*O253)</f>
        <v>0</v>
      </c>
      <c r="Q248" s="227" t="s">
        <v>100</v>
      </c>
      <c r="R248" s="226">
        <v>0</v>
      </c>
      <c r="S248" s="226">
        <v>0</v>
      </c>
      <c r="T248" s="226">
        <v>0</v>
      </c>
      <c r="U248" s="316"/>
      <c r="V248" s="316"/>
      <c r="W248" s="315">
        <f>(U249*V249)+(U251*V251)+(U253*V253)</f>
        <v>0</v>
      </c>
      <c r="X248" s="317">
        <f>I248+P248+W248</f>
        <v>0</v>
      </c>
      <c r="Y248" s="50"/>
      <c r="Z248" s="299"/>
      <c r="AA248" s="300"/>
      <c r="AB248" s="300"/>
      <c r="AC248" s="300"/>
      <c r="AD248" s="300"/>
      <c r="AE248" s="300"/>
      <c r="AF248" s="300"/>
      <c r="AG248" s="300"/>
      <c r="AH248" s="300"/>
      <c r="AI248" s="300"/>
      <c r="AJ248" s="300"/>
      <c r="AK248" s="300"/>
      <c r="AM248" s="314"/>
    </row>
    <row r="249" spans="1:39" ht="12.75" customHeight="1" x14ac:dyDescent="0.25">
      <c r="A249" s="299"/>
      <c r="B249" s="72" t="s">
        <v>101</v>
      </c>
      <c r="C249" s="89">
        <v>0</v>
      </c>
      <c r="D249" s="89">
        <f>ROUND(C249*D248,2)</f>
        <v>0</v>
      </c>
      <c r="E249" s="89">
        <f>ROUND(C249*E248,2)</f>
        <v>0</v>
      </c>
      <c r="F249" s="89">
        <f>ROUND(SUM(C249:E249)*F248,2)</f>
        <v>0</v>
      </c>
      <c r="G249" s="229">
        <f>SUM(C249:F249)</f>
        <v>0</v>
      </c>
      <c r="H249" s="70">
        <v>0</v>
      </c>
      <c r="I249" s="315"/>
      <c r="J249" s="89">
        <v>0</v>
      </c>
      <c r="K249" s="89">
        <f>ROUND(J249*K248,2)</f>
        <v>0</v>
      </c>
      <c r="L249" s="89">
        <f>ROUND(J249*L248,2)</f>
        <v>0</v>
      </c>
      <c r="M249" s="89">
        <f>ROUND(SUM(J249:L249)*M248,2)</f>
        <v>0</v>
      </c>
      <c r="N249" s="229">
        <f>SUM(J249:M249)</f>
        <v>0</v>
      </c>
      <c r="O249" s="70">
        <v>0</v>
      </c>
      <c r="P249" s="315"/>
      <c r="Q249" s="89">
        <v>0</v>
      </c>
      <c r="R249" s="89">
        <f>ROUND(Q249*R248,2)</f>
        <v>0</v>
      </c>
      <c r="S249" s="89">
        <f>ROUND(Q249*S248,2)</f>
        <v>0</v>
      </c>
      <c r="T249" s="89">
        <f>ROUND(SUM(Q249:S249)*T248,2)</f>
        <v>0</v>
      </c>
      <c r="U249" s="229">
        <f t="shared" ref="U249" si="212">SUM(Q249:T249)</f>
        <v>0</v>
      </c>
      <c r="V249" s="70">
        <v>0</v>
      </c>
      <c r="W249" s="315"/>
      <c r="X249" s="317"/>
      <c r="Y249" s="217"/>
      <c r="Z249" s="299"/>
      <c r="AA249" s="318">
        <v>0</v>
      </c>
      <c r="AB249" s="318">
        <v>0</v>
      </c>
      <c r="AC249" s="318">
        <v>0</v>
      </c>
      <c r="AD249" s="318">
        <v>0</v>
      </c>
      <c r="AE249" s="318">
        <f>SUM(AA249:AD253)</f>
        <v>0</v>
      </c>
      <c r="AF249" s="318">
        <v>0</v>
      </c>
      <c r="AG249" s="318">
        <v>0</v>
      </c>
      <c r="AH249" s="318">
        <v>0</v>
      </c>
      <c r="AI249" s="318">
        <f>SUM(AF249:AH253)</f>
        <v>0</v>
      </c>
      <c r="AJ249" s="318">
        <v>0</v>
      </c>
      <c r="AK249" s="301">
        <f>AE249+AI249+AJ249</f>
        <v>0</v>
      </c>
      <c r="AM249" s="317">
        <f>X248+AK249</f>
        <v>0</v>
      </c>
    </row>
    <row r="250" spans="1:39" ht="12.75" customHeight="1" x14ac:dyDescent="0.2">
      <c r="A250" s="299"/>
      <c r="B250" s="225" t="s">
        <v>100</v>
      </c>
      <c r="C250" s="226"/>
      <c r="D250" s="226">
        <v>0</v>
      </c>
      <c r="E250" s="226">
        <v>0</v>
      </c>
      <c r="F250" s="226">
        <v>0</v>
      </c>
      <c r="G250" s="301"/>
      <c r="H250" s="301"/>
      <c r="I250" s="315"/>
      <c r="J250" s="227" t="s">
        <v>100</v>
      </c>
      <c r="K250" s="226">
        <v>0</v>
      </c>
      <c r="L250" s="226">
        <v>0</v>
      </c>
      <c r="M250" s="226">
        <v>0</v>
      </c>
      <c r="N250" s="301"/>
      <c r="O250" s="301"/>
      <c r="P250" s="315"/>
      <c r="Q250" s="227" t="s">
        <v>100</v>
      </c>
      <c r="R250" s="226">
        <v>0</v>
      </c>
      <c r="S250" s="226">
        <v>0</v>
      </c>
      <c r="T250" s="226">
        <v>0</v>
      </c>
      <c r="U250" s="301"/>
      <c r="V250" s="301"/>
      <c r="W250" s="315"/>
      <c r="X250" s="317"/>
      <c r="Y250" s="217"/>
      <c r="Z250" s="299"/>
      <c r="AA250" s="318"/>
      <c r="AB250" s="318"/>
      <c r="AC250" s="318"/>
      <c r="AD250" s="318"/>
      <c r="AE250" s="318"/>
      <c r="AF250" s="318"/>
      <c r="AG250" s="318"/>
      <c r="AH250" s="318"/>
      <c r="AI250" s="318"/>
      <c r="AJ250" s="318"/>
      <c r="AK250" s="301"/>
      <c r="AM250" s="317"/>
    </row>
    <row r="251" spans="1:39" ht="12.75" customHeight="1" x14ac:dyDescent="0.25">
      <c r="A251" s="299"/>
      <c r="B251" s="72" t="s">
        <v>102</v>
      </c>
      <c r="C251" s="89">
        <v>0</v>
      </c>
      <c r="D251" s="89">
        <f>ROUND(C251*D250,2)</f>
        <v>0</v>
      </c>
      <c r="E251" s="89">
        <f>ROUND(C251*E250,2)</f>
        <v>0</v>
      </c>
      <c r="F251" s="89">
        <f>ROUND(SUM(C251:E251)*F250,2)</f>
        <v>0</v>
      </c>
      <c r="G251" s="229">
        <f t="shared" ref="G251" si="213">SUM(C251:F251)</f>
        <v>0</v>
      </c>
      <c r="H251" s="70">
        <v>0</v>
      </c>
      <c r="I251" s="315"/>
      <c r="J251" s="89">
        <v>0</v>
      </c>
      <c r="K251" s="89">
        <f>ROUND(J251*K250,2)</f>
        <v>0</v>
      </c>
      <c r="L251" s="89">
        <f>ROUND(J251*L250,2)</f>
        <v>0</v>
      </c>
      <c r="M251" s="89">
        <f>ROUND(SUM(J251:L251)*M250,2)</f>
        <v>0</v>
      </c>
      <c r="N251" s="229">
        <f t="shared" ref="N251" si="214">SUM(J251:M251)</f>
        <v>0</v>
      </c>
      <c r="O251" s="70">
        <v>0</v>
      </c>
      <c r="P251" s="315"/>
      <c r="Q251" s="89">
        <v>0</v>
      </c>
      <c r="R251" s="89">
        <f>ROUND(Q251*R250,2)</f>
        <v>0</v>
      </c>
      <c r="S251" s="89">
        <f>ROUND(Q251*S250,2)</f>
        <v>0</v>
      </c>
      <c r="T251" s="89">
        <f>ROUND(SUM(Q251:S251)*T250,2)</f>
        <v>0</v>
      </c>
      <c r="U251" s="229">
        <f t="shared" ref="U251" si="215">SUM(Q251:T251)</f>
        <v>0</v>
      </c>
      <c r="V251" s="70">
        <v>0</v>
      </c>
      <c r="W251" s="315"/>
      <c r="X251" s="317"/>
      <c r="Y251" s="217"/>
      <c r="Z251" s="299"/>
      <c r="AA251" s="318"/>
      <c r="AB251" s="318"/>
      <c r="AC251" s="318"/>
      <c r="AD251" s="318"/>
      <c r="AE251" s="318"/>
      <c r="AF251" s="318"/>
      <c r="AG251" s="318"/>
      <c r="AH251" s="318"/>
      <c r="AI251" s="318"/>
      <c r="AJ251" s="318"/>
      <c r="AK251" s="301"/>
      <c r="AM251" s="317"/>
    </row>
    <row r="252" spans="1:39" ht="12.75" customHeight="1" x14ac:dyDescent="0.2">
      <c r="A252" s="299"/>
      <c r="B252" s="225" t="s">
        <v>100</v>
      </c>
      <c r="C252" s="226"/>
      <c r="D252" s="226">
        <v>0</v>
      </c>
      <c r="E252" s="226">
        <v>0</v>
      </c>
      <c r="F252" s="226">
        <v>0</v>
      </c>
      <c r="G252" s="301"/>
      <c r="H252" s="301"/>
      <c r="I252" s="315"/>
      <c r="J252" s="227" t="s">
        <v>100</v>
      </c>
      <c r="K252" s="226">
        <v>0</v>
      </c>
      <c r="L252" s="226">
        <v>0</v>
      </c>
      <c r="M252" s="226">
        <v>0</v>
      </c>
      <c r="N252" s="301"/>
      <c r="O252" s="301"/>
      <c r="P252" s="315"/>
      <c r="Q252" s="227" t="s">
        <v>100</v>
      </c>
      <c r="R252" s="226">
        <v>0</v>
      </c>
      <c r="S252" s="226">
        <v>0</v>
      </c>
      <c r="T252" s="226">
        <v>0</v>
      </c>
      <c r="U252" s="301"/>
      <c r="V252" s="301"/>
      <c r="W252" s="315"/>
      <c r="X252" s="317"/>
      <c r="Y252" s="217"/>
      <c r="Z252" s="299"/>
      <c r="AA252" s="318"/>
      <c r="AB252" s="318"/>
      <c r="AC252" s="318"/>
      <c r="AD252" s="318"/>
      <c r="AE252" s="318"/>
      <c r="AF252" s="318"/>
      <c r="AG252" s="318"/>
      <c r="AH252" s="318"/>
      <c r="AI252" s="318"/>
      <c r="AJ252" s="318"/>
      <c r="AK252" s="301"/>
      <c r="AM252" s="317"/>
    </row>
    <row r="253" spans="1:39" ht="13" customHeight="1" x14ac:dyDescent="0.25">
      <c r="A253" s="299"/>
      <c r="B253" s="72" t="s">
        <v>103</v>
      </c>
      <c r="C253" s="89">
        <v>0</v>
      </c>
      <c r="D253" s="89">
        <f>ROUND(C253*D252,2)</f>
        <v>0</v>
      </c>
      <c r="E253" s="89">
        <f>ROUND(C253*E252,2)</f>
        <v>0</v>
      </c>
      <c r="F253" s="89">
        <f>ROUND(SUM(C253:E253)*F252,2)</f>
        <v>0</v>
      </c>
      <c r="G253" s="229">
        <f t="shared" ref="G253" si="216">SUM(C253:F253)</f>
        <v>0</v>
      </c>
      <c r="H253" s="70">
        <v>0</v>
      </c>
      <c r="I253" s="315"/>
      <c r="J253" s="89">
        <v>0</v>
      </c>
      <c r="K253" s="89">
        <f>ROUND(J253*K252,2)</f>
        <v>0</v>
      </c>
      <c r="L253" s="89">
        <f>ROUND(J253*L252,2)</f>
        <v>0</v>
      </c>
      <c r="M253" s="89">
        <f>ROUND(SUM(J253:L253)*M252,2)</f>
        <v>0</v>
      </c>
      <c r="N253" s="229">
        <f t="shared" ref="N253" si="217">SUM(J253:M253)</f>
        <v>0</v>
      </c>
      <c r="O253" s="70">
        <v>0</v>
      </c>
      <c r="P253" s="315"/>
      <c r="Q253" s="89">
        <v>0</v>
      </c>
      <c r="R253" s="89">
        <f>ROUND(Q253*R252,2)</f>
        <v>0</v>
      </c>
      <c r="S253" s="89">
        <f>ROUND(Q253*S252,2)</f>
        <v>0</v>
      </c>
      <c r="T253" s="89">
        <f>ROUND(SUM(Q253:S253)*T252,2)</f>
        <v>0</v>
      </c>
      <c r="U253" s="229">
        <f t="shared" ref="U253" si="218">SUM(Q253:T253)</f>
        <v>0</v>
      </c>
      <c r="V253" s="70">
        <v>0</v>
      </c>
      <c r="W253" s="315"/>
      <c r="X253" s="317"/>
      <c r="Y253" s="217"/>
      <c r="Z253" s="299"/>
      <c r="AA253" s="318"/>
      <c r="AB253" s="318"/>
      <c r="AC253" s="318"/>
      <c r="AD253" s="318"/>
      <c r="AE253" s="318"/>
      <c r="AF253" s="318"/>
      <c r="AG253" s="318"/>
      <c r="AH253" s="318"/>
      <c r="AI253" s="318"/>
      <c r="AJ253" s="318"/>
      <c r="AK253" s="301"/>
      <c r="AM253" s="317"/>
    </row>
    <row r="254" spans="1:39" ht="13" customHeight="1" x14ac:dyDescent="0.2">
      <c r="A254" s="299" t="s">
        <v>140</v>
      </c>
      <c r="B254" s="300" t="s">
        <v>98</v>
      </c>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218"/>
      <c r="Z254" s="299" t="str">
        <f>$A254</f>
        <v>4.2.3</v>
      </c>
      <c r="AA254" s="300" t="str">
        <f>$B$9</f>
        <v>Description</v>
      </c>
      <c r="AB254" s="300"/>
      <c r="AC254" s="300"/>
      <c r="AD254" s="300"/>
      <c r="AE254" s="300"/>
      <c r="AF254" s="300"/>
      <c r="AG254" s="300"/>
      <c r="AH254" s="300"/>
      <c r="AI254" s="300"/>
      <c r="AJ254" s="300"/>
      <c r="AK254" s="300"/>
      <c r="AM254" s="314" t="str">
        <f>$Z254</f>
        <v>4.2.3</v>
      </c>
    </row>
    <row r="255" spans="1:39" ht="13" customHeight="1" x14ac:dyDescent="0.2">
      <c r="A255" s="299"/>
      <c r="B255" s="225" t="s">
        <v>100</v>
      </c>
      <c r="C255" s="226"/>
      <c r="D255" s="226">
        <v>0</v>
      </c>
      <c r="E255" s="226">
        <v>0</v>
      </c>
      <c r="F255" s="226">
        <v>0</v>
      </c>
      <c r="G255" s="301"/>
      <c r="H255" s="301"/>
      <c r="I255" s="315">
        <f>(G256*H256)+(G258*H258)+(G260*H260)</f>
        <v>0</v>
      </c>
      <c r="J255" s="227" t="s">
        <v>100</v>
      </c>
      <c r="K255" s="226">
        <v>0</v>
      </c>
      <c r="L255" s="226">
        <v>0</v>
      </c>
      <c r="M255" s="226">
        <v>0</v>
      </c>
      <c r="N255" s="316"/>
      <c r="O255" s="316"/>
      <c r="P255" s="315">
        <f>(N256*O256)+(N258*O258)+(N260*O260)</f>
        <v>0</v>
      </c>
      <c r="Q255" s="227" t="s">
        <v>100</v>
      </c>
      <c r="R255" s="230">
        <v>0</v>
      </c>
      <c r="S255" s="230">
        <v>0</v>
      </c>
      <c r="T255" s="230">
        <v>0</v>
      </c>
      <c r="U255" s="316"/>
      <c r="V255" s="316"/>
      <c r="W255" s="315">
        <f>(U256*V256)+(U258*V258)+(U260*V260)</f>
        <v>0</v>
      </c>
      <c r="X255" s="317">
        <f>I255+P255+W255</f>
        <v>0</v>
      </c>
      <c r="Y255" s="50"/>
      <c r="Z255" s="299"/>
      <c r="AA255" s="300"/>
      <c r="AB255" s="300"/>
      <c r="AC255" s="300"/>
      <c r="AD255" s="300"/>
      <c r="AE255" s="300"/>
      <c r="AF255" s="300"/>
      <c r="AG255" s="300"/>
      <c r="AH255" s="300"/>
      <c r="AI255" s="300"/>
      <c r="AJ255" s="300"/>
      <c r="AK255" s="300"/>
      <c r="AM255" s="314"/>
    </row>
    <row r="256" spans="1:39" ht="13" customHeight="1" x14ac:dyDescent="0.25">
      <c r="A256" s="299"/>
      <c r="B256" s="72" t="s">
        <v>101</v>
      </c>
      <c r="C256" s="89">
        <v>0</v>
      </c>
      <c r="D256" s="89">
        <f>ROUND(C256*D255,2)</f>
        <v>0</v>
      </c>
      <c r="E256" s="89">
        <f>ROUND(C256*E255,2)</f>
        <v>0</v>
      </c>
      <c r="F256" s="89">
        <f>ROUND(SUM(C256:E256)*F255,2)</f>
        <v>0</v>
      </c>
      <c r="G256" s="229">
        <f>SUM(C256:F256)</f>
        <v>0</v>
      </c>
      <c r="H256" s="70">
        <v>0</v>
      </c>
      <c r="I256" s="315"/>
      <c r="J256" s="89">
        <v>0</v>
      </c>
      <c r="K256" s="89">
        <f>ROUND(J256*K255,2)</f>
        <v>0</v>
      </c>
      <c r="L256" s="89">
        <f>ROUND(J256*L255,2)</f>
        <v>0</v>
      </c>
      <c r="M256" s="89">
        <f>ROUND(SUM(J256:L256)*M255,2)</f>
        <v>0</v>
      </c>
      <c r="N256" s="229">
        <f>SUM(J256:M256)</f>
        <v>0</v>
      </c>
      <c r="O256" s="70">
        <v>0</v>
      </c>
      <c r="P256" s="315"/>
      <c r="Q256" s="89">
        <v>0</v>
      </c>
      <c r="R256" s="89">
        <f>ROUND(Q256*R255,2)</f>
        <v>0</v>
      </c>
      <c r="S256" s="89">
        <f>ROUND(Q256*S255,2)</f>
        <v>0</v>
      </c>
      <c r="T256" s="89">
        <f>ROUND(SUM(Q256:S256)*T255,2)</f>
        <v>0</v>
      </c>
      <c r="U256" s="229">
        <f t="shared" ref="U256" si="219">SUM(Q256:T256)</f>
        <v>0</v>
      </c>
      <c r="V256" s="70">
        <v>0</v>
      </c>
      <c r="W256" s="315"/>
      <c r="X256" s="317"/>
      <c r="Y256" s="217"/>
      <c r="Z256" s="299"/>
      <c r="AA256" s="318">
        <v>0</v>
      </c>
      <c r="AB256" s="318">
        <v>0</v>
      </c>
      <c r="AC256" s="318">
        <v>0</v>
      </c>
      <c r="AD256" s="318">
        <v>0</v>
      </c>
      <c r="AE256" s="318">
        <f>SUM(AA256:AD260)</f>
        <v>0</v>
      </c>
      <c r="AF256" s="318">
        <v>0</v>
      </c>
      <c r="AG256" s="318">
        <v>0</v>
      </c>
      <c r="AH256" s="318">
        <v>0</v>
      </c>
      <c r="AI256" s="318">
        <f>SUM(AF256:AH260)</f>
        <v>0</v>
      </c>
      <c r="AJ256" s="318">
        <v>0</v>
      </c>
      <c r="AK256" s="301">
        <f>AE256+AI256+AJ256</f>
        <v>0</v>
      </c>
      <c r="AM256" s="317">
        <f>X255+AK256</f>
        <v>0</v>
      </c>
    </row>
    <row r="257" spans="1:39" ht="13" customHeight="1" x14ac:dyDescent="0.2">
      <c r="A257" s="299"/>
      <c r="B257" s="225" t="s">
        <v>100</v>
      </c>
      <c r="C257" s="226"/>
      <c r="D257" s="226">
        <v>0</v>
      </c>
      <c r="E257" s="226">
        <v>0</v>
      </c>
      <c r="F257" s="226">
        <v>0</v>
      </c>
      <c r="G257" s="301"/>
      <c r="H257" s="301"/>
      <c r="I257" s="315"/>
      <c r="J257" s="227" t="s">
        <v>100</v>
      </c>
      <c r="K257" s="226">
        <v>0</v>
      </c>
      <c r="L257" s="226">
        <v>0</v>
      </c>
      <c r="M257" s="226">
        <v>0</v>
      </c>
      <c r="N257" s="301"/>
      <c r="O257" s="301"/>
      <c r="P257" s="315"/>
      <c r="Q257" s="227" t="s">
        <v>100</v>
      </c>
      <c r="R257" s="226">
        <v>0</v>
      </c>
      <c r="S257" s="226">
        <v>0</v>
      </c>
      <c r="T257" s="226">
        <v>0</v>
      </c>
      <c r="U257" s="301"/>
      <c r="V257" s="301"/>
      <c r="W257" s="315"/>
      <c r="X257" s="317"/>
      <c r="Y257" s="217"/>
      <c r="Z257" s="299"/>
      <c r="AA257" s="318"/>
      <c r="AB257" s="318"/>
      <c r="AC257" s="318"/>
      <c r="AD257" s="318"/>
      <c r="AE257" s="318"/>
      <c r="AF257" s="318"/>
      <c r="AG257" s="318"/>
      <c r="AH257" s="318"/>
      <c r="AI257" s="318"/>
      <c r="AJ257" s="318"/>
      <c r="AK257" s="301"/>
      <c r="AM257" s="317"/>
    </row>
    <row r="258" spans="1:39" ht="13" customHeight="1" x14ac:dyDescent="0.25">
      <c r="A258" s="299"/>
      <c r="B258" s="72" t="s">
        <v>102</v>
      </c>
      <c r="C258" s="89">
        <v>0</v>
      </c>
      <c r="D258" s="89">
        <f>ROUND(C258*D257,2)</f>
        <v>0</v>
      </c>
      <c r="E258" s="89">
        <f>ROUND(C258*E257,2)</f>
        <v>0</v>
      </c>
      <c r="F258" s="89">
        <f>ROUND(SUM(C258:E258)*F257,2)</f>
        <v>0</v>
      </c>
      <c r="G258" s="229">
        <f t="shared" ref="G258" si="220">SUM(C258:F258)</f>
        <v>0</v>
      </c>
      <c r="H258" s="70">
        <v>0</v>
      </c>
      <c r="I258" s="315"/>
      <c r="J258" s="89">
        <v>0</v>
      </c>
      <c r="K258" s="89">
        <f>ROUND(J258*K257,2)</f>
        <v>0</v>
      </c>
      <c r="L258" s="89">
        <f>ROUND(J258*L257,2)</f>
        <v>0</v>
      </c>
      <c r="M258" s="89">
        <f>ROUND(SUM(J258:L258)*M257,2)</f>
        <v>0</v>
      </c>
      <c r="N258" s="229">
        <f t="shared" ref="N258" si="221">SUM(J258:M258)</f>
        <v>0</v>
      </c>
      <c r="O258" s="70">
        <v>0</v>
      </c>
      <c r="P258" s="315"/>
      <c r="Q258" s="89">
        <v>0</v>
      </c>
      <c r="R258" s="89">
        <f>ROUND(Q258*R257,2)</f>
        <v>0</v>
      </c>
      <c r="S258" s="89">
        <f>ROUND(Q258*S257,2)</f>
        <v>0</v>
      </c>
      <c r="T258" s="89">
        <f>ROUND(SUM(Q258:S258)*T257,2)</f>
        <v>0</v>
      </c>
      <c r="U258" s="229">
        <f t="shared" ref="U258" si="222">SUM(Q258:T258)</f>
        <v>0</v>
      </c>
      <c r="V258" s="70">
        <v>0</v>
      </c>
      <c r="W258" s="315"/>
      <c r="X258" s="317"/>
      <c r="Y258" s="217"/>
      <c r="Z258" s="299"/>
      <c r="AA258" s="318"/>
      <c r="AB258" s="318"/>
      <c r="AC258" s="318"/>
      <c r="AD258" s="318"/>
      <c r="AE258" s="318"/>
      <c r="AF258" s="318"/>
      <c r="AG258" s="318"/>
      <c r="AH258" s="318"/>
      <c r="AI258" s="318"/>
      <c r="AJ258" s="318"/>
      <c r="AK258" s="301"/>
      <c r="AM258" s="317"/>
    </row>
    <row r="259" spans="1:39" ht="13" customHeight="1" x14ac:dyDescent="0.2">
      <c r="A259" s="299"/>
      <c r="B259" s="225" t="s">
        <v>100</v>
      </c>
      <c r="C259" s="226"/>
      <c r="D259" s="226">
        <v>0</v>
      </c>
      <c r="E259" s="226">
        <v>0</v>
      </c>
      <c r="F259" s="226">
        <v>0</v>
      </c>
      <c r="G259" s="301"/>
      <c r="H259" s="301"/>
      <c r="I259" s="315"/>
      <c r="J259" s="227" t="s">
        <v>100</v>
      </c>
      <c r="K259" s="226">
        <v>0</v>
      </c>
      <c r="L259" s="226">
        <v>0</v>
      </c>
      <c r="M259" s="226">
        <v>0</v>
      </c>
      <c r="N259" s="301"/>
      <c r="O259" s="301"/>
      <c r="P259" s="315"/>
      <c r="Q259" s="227" t="s">
        <v>100</v>
      </c>
      <c r="R259" s="226">
        <v>0</v>
      </c>
      <c r="S259" s="226">
        <v>0</v>
      </c>
      <c r="T259" s="226">
        <v>0</v>
      </c>
      <c r="U259" s="301"/>
      <c r="V259" s="301"/>
      <c r="W259" s="315"/>
      <c r="X259" s="317"/>
      <c r="Y259" s="217"/>
      <c r="Z259" s="299"/>
      <c r="AA259" s="318"/>
      <c r="AB259" s="318"/>
      <c r="AC259" s="318"/>
      <c r="AD259" s="318"/>
      <c r="AE259" s="318"/>
      <c r="AF259" s="318"/>
      <c r="AG259" s="318"/>
      <c r="AH259" s="318"/>
      <c r="AI259" s="318"/>
      <c r="AJ259" s="318"/>
      <c r="AK259" s="301"/>
      <c r="AM259" s="317"/>
    </row>
    <row r="260" spans="1:39" ht="13" customHeight="1" x14ac:dyDescent="0.25">
      <c r="A260" s="299"/>
      <c r="B260" s="72" t="s">
        <v>103</v>
      </c>
      <c r="C260" s="89">
        <v>0</v>
      </c>
      <c r="D260" s="89">
        <f>ROUND(C260*D259,2)</f>
        <v>0</v>
      </c>
      <c r="E260" s="89">
        <f>ROUND(C260*E259,2)</f>
        <v>0</v>
      </c>
      <c r="F260" s="89">
        <f>ROUND(SUM(C260:E260)*F259,2)</f>
        <v>0</v>
      </c>
      <c r="G260" s="229">
        <f t="shared" ref="G260" si="223">SUM(C260:F260)</f>
        <v>0</v>
      </c>
      <c r="H260" s="70">
        <v>0</v>
      </c>
      <c r="I260" s="315"/>
      <c r="J260" s="89">
        <v>0</v>
      </c>
      <c r="K260" s="89">
        <f>ROUND(J260*K259,2)</f>
        <v>0</v>
      </c>
      <c r="L260" s="89">
        <f>ROUND(J260*L259,2)</f>
        <v>0</v>
      </c>
      <c r="M260" s="89">
        <f>ROUND(SUM(J260:L260)*M259,2)</f>
        <v>0</v>
      </c>
      <c r="N260" s="229">
        <f t="shared" ref="N260" si="224">SUM(J260:M260)</f>
        <v>0</v>
      </c>
      <c r="O260" s="70">
        <v>0</v>
      </c>
      <c r="P260" s="315"/>
      <c r="Q260" s="89">
        <v>0</v>
      </c>
      <c r="R260" s="89">
        <f>ROUND(Q260*R259,2)</f>
        <v>0</v>
      </c>
      <c r="S260" s="89">
        <f>ROUND(Q260*S259,2)</f>
        <v>0</v>
      </c>
      <c r="T260" s="89">
        <f>ROUND(SUM(Q260:S260)*T259,2)</f>
        <v>0</v>
      </c>
      <c r="U260" s="229">
        <f t="shared" ref="U260" si="225">SUM(Q260:T260)</f>
        <v>0</v>
      </c>
      <c r="V260" s="70">
        <v>0</v>
      </c>
      <c r="W260" s="315"/>
      <c r="X260" s="317"/>
      <c r="Y260" s="217"/>
      <c r="Z260" s="299"/>
      <c r="AA260" s="318"/>
      <c r="AB260" s="318"/>
      <c r="AC260" s="318"/>
      <c r="AD260" s="318"/>
      <c r="AE260" s="318"/>
      <c r="AF260" s="318"/>
      <c r="AG260" s="318"/>
      <c r="AH260" s="318"/>
      <c r="AI260" s="318"/>
      <c r="AJ260" s="318"/>
      <c r="AK260" s="301"/>
      <c r="AM260" s="317"/>
    </row>
    <row r="261" spans="1:39" ht="22.5" customHeight="1" x14ac:dyDescent="0.2">
      <c r="A261" s="78">
        <v>4.3</v>
      </c>
      <c r="B261" s="319" t="s">
        <v>98</v>
      </c>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218"/>
      <c r="Z261" s="78">
        <f>$A261</f>
        <v>4.3</v>
      </c>
      <c r="AA261" s="319" t="str">
        <f>$B$30</f>
        <v>Description</v>
      </c>
      <c r="AB261" s="319"/>
      <c r="AC261" s="319"/>
      <c r="AD261" s="319"/>
      <c r="AE261" s="319"/>
      <c r="AF261" s="319"/>
      <c r="AG261" s="319"/>
      <c r="AH261" s="319"/>
      <c r="AI261" s="319"/>
      <c r="AJ261" s="319"/>
      <c r="AK261" s="319"/>
      <c r="AM261" s="78">
        <f>$Z261</f>
        <v>4.3</v>
      </c>
    </row>
    <row r="262" spans="1:39" ht="13" customHeight="1" x14ac:dyDescent="0.2">
      <c r="A262" s="299" t="s">
        <v>141</v>
      </c>
      <c r="B262" s="300" t="s">
        <v>98</v>
      </c>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77"/>
      <c r="Z262" s="299" t="str">
        <f>$A262</f>
        <v>4.3.1</v>
      </c>
      <c r="AA262" s="300" t="str">
        <f>$B$9</f>
        <v>Description</v>
      </c>
      <c r="AB262" s="300"/>
      <c r="AC262" s="300"/>
      <c r="AD262" s="300"/>
      <c r="AE262" s="300"/>
      <c r="AF262" s="300"/>
      <c r="AG262" s="300"/>
      <c r="AH262" s="300"/>
      <c r="AI262" s="300"/>
      <c r="AJ262" s="300"/>
      <c r="AK262" s="300"/>
      <c r="AM262" s="314" t="str">
        <f>$Z262</f>
        <v>4.3.1</v>
      </c>
    </row>
    <row r="263" spans="1:39" ht="13" customHeight="1" x14ac:dyDescent="0.2">
      <c r="A263" s="299"/>
      <c r="B263" s="225" t="s">
        <v>100</v>
      </c>
      <c r="C263" s="226"/>
      <c r="D263" s="226">
        <v>0</v>
      </c>
      <c r="E263" s="226">
        <v>0</v>
      </c>
      <c r="F263" s="226">
        <v>0</v>
      </c>
      <c r="G263" s="301"/>
      <c r="H263" s="301"/>
      <c r="I263" s="315">
        <f>(G264*H264)+(G266*H266)+(G268*H268)</f>
        <v>0</v>
      </c>
      <c r="J263" s="227" t="s">
        <v>100</v>
      </c>
      <c r="K263" s="226">
        <v>0</v>
      </c>
      <c r="L263" s="226">
        <v>0</v>
      </c>
      <c r="M263" s="226">
        <v>0</v>
      </c>
      <c r="N263" s="316"/>
      <c r="O263" s="316"/>
      <c r="P263" s="315">
        <f>(N264*O264)+(N266*O266)+(N268*O268)</f>
        <v>0</v>
      </c>
      <c r="Q263" s="227" t="s">
        <v>100</v>
      </c>
      <c r="R263" s="226">
        <v>0</v>
      </c>
      <c r="S263" s="226">
        <v>0</v>
      </c>
      <c r="T263" s="226">
        <v>0</v>
      </c>
      <c r="U263" s="316"/>
      <c r="V263" s="316"/>
      <c r="W263" s="315">
        <f>(U264*V264)+(U266*V266)+(U268*V268)</f>
        <v>0</v>
      </c>
      <c r="X263" s="317">
        <f>I263+P263+W263</f>
        <v>0</v>
      </c>
      <c r="Y263" s="50"/>
      <c r="Z263" s="299"/>
      <c r="AA263" s="300"/>
      <c r="AB263" s="300"/>
      <c r="AC263" s="300"/>
      <c r="AD263" s="300"/>
      <c r="AE263" s="300"/>
      <c r="AF263" s="300"/>
      <c r="AG263" s="300"/>
      <c r="AH263" s="300"/>
      <c r="AI263" s="300"/>
      <c r="AJ263" s="300"/>
      <c r="AK263" s="300"/>
      <c r="AM263" s="314"/>
    </row>
    <row r="264" spans="1:39" ht="13" customHeight="1" x14ac:dyDescent="0.25">
      <c r="A264" s="299"/>
      <c r="B264" s="228" t="s">
        <v>101</v>
      </c>
      <c r="C264" s="89">
        <v>0</v>
      </c>
      <c r="D264" s="89">
        <f>ROUND(C264*D263,2)</f>
        <v>0</v>
      </c>
      <c r="E264" s="89">
        <f>ROUND(C264*E263,2)</f>
        <v>0</v>
      </c>
      <c r="F264" s="89">
        <f>ROUND(SUM(C264:E264)*F263,2)</f>
        <v>0</v>
      </c>
      <c r="G264" s="229">
        <f>SUM(C264:F264)</f>
        <v>0</v>
      </c>
      <c r="H264" s="70">
        <v>0</v>
      </c>
      <c r="I264" s="315"/>
      <c r="J264" s="89">
        <v>0</v>
      </c>
      <c r="K264" s="89">
        <f>ROUND(J264*K263,2)</f>
        <v>0</v>
      </c>
      <c r="L264" s="89">
        <f>ROUND(J264*L263,2)</f>
        <v>0</v>
      </c>
      <c r="M264" s="89">
        <f>ROUND(SUM(J264:L264)*M263,2)</f>
        <v>0</v>
      </c>
      <c r="N264" s="229">
        <f>SUM(J264:M264)</f>
        <v>0</v>
      </c>
      <c r="O264" s="70">
        <v>0</v>
      </c>
      <c r="P264" s="315"/>
      <c r="Q264" s="89">
        <v>0</v>
      </c>
      <c r="R264" s="89">
        <f>ROUND(Q264*R263,2)</f>
        <v>0</v>
      </c>
      <c r="S264" s="89">
        <f>ROUND(Q264*S263,2)</f>
        <v>0</v>
      </c>
      <c r="T264" s="89">
        <f>ROUND(SUM(Q264:S264)*T263,2)</f>
        <v>0</v>
      </c>
      <c r="U264" s="229">
        <f t="shared" ref="U264" si="226">SUM(Q264:T264)</f>
        <v>0</v>
      </c>
      <c r="V264" s="70">
        <v>0</v>
      </c>
      <c r="W264" s="315"/>
      <c r="X264" s="317"/>
      <c r="Y264" s="217"/>
      <c r="Z264" s="299"/>
      <c r="AA264" s="318">
        <v>0</v>
      </c>
      <c r="AB264" s="318">
        <v>0</v>
      </c>
      <c r="AC264" s="318">
        <v>0</v>
      </c>
      <c r="AD264" s="318">
        <v>0</v>
      </c>
      <c r="AE264" s="318">
        <f>SUM(AA264:AD268)</f>
        <v>0</v>
      </c>
      <c r="AF264" s="318">
        <v>0</v>
      </c>
      <c r="AG264" s="318">
        <v>0</v>
      </c>
      <c r="AH264" s="318">
        <v>0</v>
      </c>
      <c r="AI264" s="318">
        <f>SUM(AF264:AH268)</f>
        <v>0</v>
      </c>
      <c r="AJ264" s="318">
        <v>0</v>
      </c>
      <c r="AK264" s="301">
        <f>AE264+AI264+AJ264</f>
        <v>0</v>
      </c>
      <c r="AM264" s="317">
        <f>X263+AK264</f>
        <v>0</v>
      </c>
    </row>
    <row r="265" spans="1:39" ht="13" customHeight="1" x14ac:dyDescent="0.2">
      <c r="A265" s="299"/>
      <c r="B265" s="225" t="s">
        <v>100</v>
      </c>
      <c r="C265" s="226"/>
      <c r="D265" s="226">
        <v>0</v>
      </c>
      <c r="E265" s="226">
        <v>0</v>
      </c>
      <c r="F265" s="226">
        <v>0</v>
      </c>
      <c r="G265" s="301"/>
      <c r="H265" s="301"/>
      <c r="I265" s="315"/>
      <c r="J265" s="227" t="s">
        <v>100</v>
      </c>
      <c r="K265" s="226">
        <v>0</v>
      </c>
      <c r="L265" s="226">
        <v>0</v>
      </c>
      <c r="M265" s="226">
        <v>0</v>
      </c>
      <c r="N265" s="301"/>
      <c r="O265" s="301"/>
      <c r="P265" s="315"/>
      <c r="Q265" s="227" t="s">
        <v>100</v>
      </c>
      <c r="R265" s="226">
        <v>0</v>
      </c>
      <c r="S265" s="226">
        <v>0</v>
      </c>
      <c r="T265" s="226">
        <v>0</v>
      </c>
      <c r="U265" s="301"/>
      <c r="V265" s="301"/>
      <c r="W265" s="315"/>
      <c r="X265" s="317"/>
      <c r="Y265" s="217"/>
      <c r="Z265" s="299"/>
      <c r="AA265" s="318"/>
      <c r="AB265" s="318"/>
      <c r="AC265" s="318"/>
      <c r="AD265" s="318"/>
      <c r="AE265" s="318"/>
      <c r="AF265" s="318"/>
      <c r="AG265" s="318"/>
      <c r="AH265" s="318"/>
      <c r="AI265" s="318"/>
      <c r="AJ265" s="318"/>
      <c r="AK265" s="301"/>
      <c r="AM265" s="317"/>
    </row>
    <row r="266" spans="1:39" ht="13" customHeight="1" x14ac:dyDescent="0.25">
      <c r="A266" s="299"/>
      <c r="B266" s="228" t="s">
        <v>102</v>
      </c>
      <c r="C266" s="89">
        <v>0</v>
      </c>
      <c r="D266" s="89">
        <f>ROUND(C266*D265,2)</f>
        <v>0</v>
      </c>
      <c r="E266" s="89">
        <f>ROUND(C266*E265,2)</f>
        <v>0</v>
      </c>
      <c r="F266" s="89">
        <f>ROUND(SUM(C266:E266)*F265,2)</f>
        <v>0</v>
      </c>
      <c r="G266" s="229">
        <f t="shared" ref="G266" si="227">SUM(C266:F266)</f>
        <v>0</v>
      </c>
      <c r="H266" s="70">
        <v>0</v>
      </c>
      <c r="I266" s="315"/>
      <c r="J266" s="89">
        <v>0</v>
      </c>
      <c r="K266" s="89">
        <f>ROUND(J266*K265,2)</f>
        <v>0</v>
      </c>
      <c r="L266" s="89">
        <f>ROUND(J266*L265,2)</f>
        <v>0</v>
      </c>
      <c r="M266" s="89">
        <f>ROUND(SUM(J266:L266)*M265,2)</f>
        <v>0</v>
      </c>
      <c r="N266" s="229">
        <f t="shared" ref="N266" si="228">SUM(J266:M266)</f>
        <v>0</v>
      </c>
      <c r="O266" s="70">
        <v>0</v>
      </c>
      <c r="P266" s="315"/>
      <c r="Q266" s="89">
        <v>0</v>
      </c>
      <c r="R266" s="89">
        <f>ROUND(Q266*R265,2)</f>
        <v>0</v>
      </c>
      <c r="S266" s="89">
        <f>ROUND(Q266*S265,2)</f>
        <v>0</v>
      </c>
      <c r="T266" s="89">
        <f>ROUND(SUM(Q266:S266)*T265,2)</f>
        <v>0</v>
      </c>
      <c r="U266" s="229">
        <f t="shared" ref="U266" si="229">SUM(Q266:T266)</f>
        <v>0</v>
      </c>
      <c r="V266" s="70">
        <v>0</v>
      </c>
      <c r="W266" s="315"/>
      <c r="X266" s="317"/>
      <c r="Y266" s="217"/>
      <c r="Z266" s="299"/>
      <c r="AA266" s="318"/>
      <c r="AB266" s="318"/>
      <c r="AC266" s="318"/>
      <c r="AD266" s="318"/>
      <c r="AE266" s="318"/>
      <c r="AF266" s="318"/>
      <c r="AG266" s="318"/>
      <c r="AH266" s="318"/>
      <c r="AI266" s="318"/>
      <c r="AJ266" s="318"/>
      <c r="AK266" s="301"/>
      <c r="AM266" s="317"/>
    </row>
    <row r="267" spans="1:39" ht="13" customHeight="1" x14ac:dyDescent="0.2">
      <c r="A267" s="299"/>
      <c r="B267" s="225" t="s">
        <v>100</v>
      </c>
      <c r="C267" s="226"/>
      <c r="D267" s="226">
        <v>0</v>
      </c>
      <c r="E267" s="226">
        <v>0</v>
      </c>
      <c r="F267" s="226">
        <v>0</v>
      </c>
      <c r="G267" s="301"/>
      <c r="H267" s="301"/>
      <c r="I267" s="315"/>
      <c r="J267" s="227" t="s">
        <v>100</v>
      </c>
      <c r="K267" s="226">
        <v>0</v>
      </c>
      <c r="L267" s="226">
        <v>0</v>
      </c>
      <c r="M267" s="226">
        <v>0</v>
      </c>
      <c r="N267" s="301"/>
      <c r="O267" s="301"/>
      <c r="P267" s="315"/>
      <c r="Q267" s="227" t="s">
        <v>100</v>
      </c>
      <c r="R267" s="226">
        <v>0</v>
      </c>
      <c r="S267" s="226">
        <v>0</v>
      </c>
      <c r="T267" s="226">
        <v>0</v>
      </c>
      <c r="U267" s="301"/>
      <c r="V267" s="301"/>
      <c r="W267" s="315"/>
      <c r="X267" s="317"/>
      <c r="Y267" s="217"/>
      <c r="Z267" s="299"/>
      <c r="AA267" s="318"/>
      <c r="AB267" s="318"/>
      <c r="AC267" s="318"/>
      <c r="AD267" s="318"/>
      <c r="AE267" s="318"/>
      <c r="AF267" s="318"/>
      <c r="AG267" s="318"/>
      <c r="AH267" s="318"/>
      <c r="AI267" s="318"/>
      <c r="AJ267" s="318"/>
      <c r="AK267" s="301"/>
      <c r="AM267" s="317"/>
    </row>
    <row r="268" spans="1:39" ht="13" customHeight="1" x14ac:dyDescent="0.25">
      <c r="A268" s="299"/>
      <c r="B268" s="228" t="s">
        <v>103</v>
      </c>
      <c r="C268" s="89">
        <v>0</v>
      </c>
      <c r="D268" s="89">
        <f>ROUND(C268*D267,2)</f>
        <v>0</v>
      </c>
      <c r="E268" s="89">
        <f>ROUND(C268*E267,2)</f>
        <v>0</v>
      </c>
      <c r="F268" s="89">
        <f>ROUND(SUM(C268:E268)*F267,2)</f>
        <v>0</v>
      </c>
      <c r="G268" s="229">
        <f t="shared" ref="G268" si="230">SUM(C268:F268)</f>
        <v>0</v>
      </c>
      <c r="H268" s="70">
        <v>0</v>
      </c>
      <c r="I268" s="315"/>
      <c r="J268" s="89">
        <v>0</v>
      </c>
      <c r="K268" s="89">
        <f>ROUND(J268*K267,2)</f>
        <v>0</v>
      </c>
      <c r="L268" s="89">
        <f>ROUND(J268*L267,2)</f>
        <v>0</v>
      </c>
      <c r="M268" s="89">
        <f>ROUND(SUM(J268:L268)*M267,2)</f>
        <v>0</v>
      </c>
      <c r="N268" s="229">
        <f t="shared" ref="N268" si="231">SUM(J268:M268)</f>
        <v>0</v>
      </c>
      <c r="O268" s="70">
        <v>0</v>
      </c>
      <c r="P268" s="315"/>
      <c r="Q268" s="89">
        <v>0</v>
      </c>
      <c r="R268" s="89">
        <f>ROUND(Q268*R267,2)</f>
        <v>0</v>
      </c>
      <c r="S268" s="89">
        <f>ROUND(Q268*S267,2)</f>
        <v>0</v>
      </c>
      <c r="T268" s="89">
        <f>ROUND(SUM(Q268:S268)*T267,2)</f>
        <v>0</v>
      </c>
      <c r="U268" s="229">
        <f t="shared" ref="U268" si="232">SUM(Q268:T268)</f>
        <v>0</v>
      </c>
      <c r="V268" s="70">
        <v>0</v>
      </c>
      <c r="W268" s="315"/>
      <c r="X268" s="317"/>
      <c r="Y268" s="217"/>
      <c r="Z268" s="299"/>
      <c r="AA268" s="318"/>
      <c r="AB268" s="318"/>
      <c r="AC268" s="318"/>
      <c r="AD268" s="318"/>
      <c r="AE268" s="318"/>
      <c r="AF268" s="318"/>
      <c r="AG268" s="318"/>
      <c r="AH268" s="318"/>
      <c r="AI268" s="318"/>
      <c r="AJ268" s="318"/>
      <c r="AK268" s="301"/>
      <c r="AM268" s="317"/>
    </row>
    <row r="269" spans="1:39" ht="13" customHeight="1" x14ac:dyDescent="0.2">
      <c r="A269" s="299" t="s">
        <v>142</v>
      </c>
      <c r="B269" s="300" t="s">
        <v>98</v>
      </c>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218"/>
      <c r="Z269" s="299" t="str">
        <f>$A269</f>
        <v>4.3.2</v>
      </c>
      <c r="AA269" s="300" t="str">
        <f>$B$16</f>
        <v>Description</v>
      </c>
      <c r="AB269" s="300"/>
      <c r="AC269" s="300"/>
      <c r="AD269" s="300"/>
      <c r="AE269" s="300"/>
      <c r="AF269" s="300"/>
      <c r="AG269" s="300"/>
      <c r="AH269" s="300"/>
      <c r="AI269" s="300"/>
      <c r="AJ269" s="300"/>
      <c r="AK269" s="300"/>
      <c r="AM269" s="314" t="str">
        <f>$Z269</f>
        <v>4.3.2</v>
      </c>
    </row>
    <row r="270" spans="1:39" ht="12.75" customHeight="1" x14ac:dyDescent="0.2">
      <c r="A270" s="299"/>
      <c r="B270" s="225" t="s">
        <v>100</v>
      </c>
      <c r="C270" s="226"/>
      <c r="D270" s="226">
        <v>0</v>
      </c>
      <c r="E270" s="226">
        <v>0</v>
      </c>
      <c r="F270" s="226">
        <v>0</v>
      </c>
      <c r="G270" s="301"/>
      <c r="H270" s="301"/>
      <c r="I270" s="315">
        <f>(G271*H271)+(G273*H273)+(G275*H275)</f>
        <v>0</v>
      </c>
      <c r="J270" s="227" t="s">
        <v>100</v>
      </c>
      <c r="K270" s="226">
        <v>0</v>
      </c>
      <c r="L270" s="226">
        <v>0</v>
      </c>
      <c r="M270" s="226">
        <v>0</v>
      </c>
      <c r="N270" s="316"/>
      <c r="O270" s="316"/>
      <c r="P270" s="315">
        <f>(N271*O271)+(N273*O273)+(N275*O275)</f>
        <v>0</v>
      </c>
      <c r="Q270" s="227" t="s">
        <v>100</v>
      </c>
      <c r="R270" s="226">
        <v>0</v>
      </c>
      <c r="S270" s="226">
        <v>0</v>
      </c>
      <c r="T270" s="226">
        <v>0</v>
      </c>
      <c r="U270" s="316"/>
      <c r="V270" s="316"/>
      <c r="W270" s="315">
        <f>(U271*V271)+(U273*V273)+(U275*V275)</f>
        <v>0</v>
      </c>
      <c r="X270" s="317">
        <f>I270+P270+W270</f>
        <v>0</v>
      </c>
      <c r="Y270" s="50"/>
      <c r="Z270" s="299"/>
      <c r="AA270" s="300"/>
      <c r="AB270" s="300"/>
      <c r="AC270" s="300"/>
      <c r="AD270" s="300"/>
      <c r="AE270" s="300"/>
      <c r="AF270" s="300"/>
      <c r="AG270" s="300"/>
      <c r="AH270" s="300"/>
      <c r="AI270" s="300"/>
      <c r="AJ270" s="300"/>
      <c r="AK270" s="300"/>
      <c r="AM270" s="314"/>
    </row>
    <row r="271" spans="1:39" ht="12.75" customHeight="1" x14ac:dyDescent="0.25">
      <c r="A271" s="299"/>
      <c r="B271" s="72" t="s">
        <v>101</v>
      </c>
      <c r="C271" s="89">
        <v>0</v>
      </c>
      <c r="D271" s="89">
        <f>ROUND(C271*D270,2)</f>
        <v>0</v>
      </c>
      <c r="E271" s="89">
        <f>ROUND(C271*E270,2)</f>
        <v>0</v>
      </c>
      <c r="F271" s="89">
        <f>ROUND(SUM(C271:E271)*F270,2)</f>
        <v>0</v>
      </c>
      <c r="G271" s="229">
        <f>SUM(C271:F271)</f>
        <v>0</v>
      </c>
      <c r="H271" s="70">
        <v>0</v>
      </c>
      <c r="I271" s="315"/>
      <c r="J271" s="89">
        <v>0</v>
      </c>
      <c r="K271" s="89">
        <f>ROUND(J271*K270,2)</f>
        <v>0</v>
      </c>
      <c r="L271" s="89">
        <f>ROUND(J271*L270,2)</f>
        <v>0</v>
      </c>
      <c r="M271" s="89">
        <f>ROUND(SUM(J271:L271)*M270,2)</f>
        <v>0</v>
      </c>
      <c r="N271" s="229">
        <f>SUM(J271:M271)</f>
        <v>0</v>
      </c>
      <c r="O271" s="70">
        <v>0</v>
      </c>
      <c r="P271" s="315"/>
      <c r="Q271" s="89">
        <v>0</v>
      </c>
      <c r="R271" s="89">
        <f>ROUND(Q271*R270,2)</f>
        <v>0</v>
      </c>
      <c r="S271" s="89">
        <f>ROUND(Q271*S270,2)</f>
        <v>0</v>
      </c>
      <c r="T271" s="89">
        <f>ROUND(SUM(Q271:S271)*T270,2)</f>
        <v>0</v>
      </c>
      <c r="U271" s="229">
        <f t="shared" ref="U271" si="233">SUM(Q271:T271)</f>
        <v>0</v>
      </c>
      <c r="V271" s="70">
        <v>0</v>
      </c>
      <c r="W271" s="315"/>
      <c r="X271" s="317"/>
      <c r="Y271" s="217"/>
      <c r="Z271" s="299"/>
      <c r="AA271" s="318">
        <v>0</v>
      </c>
      <c r="AB271" s="318">
        <v>0</v>
      </c>
      <c r="AC271" s="318">
        <v>0</v>
      </c>
      <c r="AD271" s="318">
        <v>0</v>
      </c>
      <c r="AE271" s="318">
        <f>SUM(AA271:AD275)</f>
        <v>0</v>
      </c>
      <c r="AF271" s="318">
        <v>0</v>
      </c>
      <c r="AG271" s="318">
        <v>0</v>
      </c>
      <c r="AH271" s="318">
        <v>0</v>
      </c>
      <c r="AI271" s="318">
        <f>SUM(AF271:AH275)</f>
        <v>0</v>
      </c>
      <c r="AJ271" s="318">
        <v>0</v>
      </c>
      <c r="AK271" s="301">
        <f>AE271+AI271+AJ271</f>
        <v>0</v>
      </c>
      <c r="AM271" s="317">
        <f>X270+AK271</f>
        <v>0</v>
      </c>
    </row>
    <row r="272" spans="1:39" ht="12.75" customHeight="1" x14ac:dyDescent="0.2">
      <c r="A272" s="299"/>
      <c r="B272" s="225" t="s">
        <v>100</v>
      </c>
      <c r="C272" s="226"/>
      <c r="D272" s="226">
        <v>0</v>
      </c>
      <c r="E272" s="226">
        <v>0</v>
      </c>
      <c r="F272" s="226">
        <v>0</v>
      </c>
      <c r="G272" s="301"/>
      <c r="H272" s="301"/>
      <c r="I272" s="315"/>
      <c r="J272" s="227" t="s">
        <v>100</v>
      </c>
      <c r="K272" s="226">
        <v>0</v>
      </c>
      <c r="L272" s="226">
        <v>0</v>
      </c>
      <c r="M272" s="226">
        <v>0</v>
      </c>
      <c r="N272" s="301"/>
      <c r="O272" s="301"/>
      <c r="P272" s="315"/>
      <c r="Q272" s="227" t="s">
        <v>100</v>
      </c>
      <c r="R272" s="226">
        <v>0</v>
      </c>
      <c r="S272" s="226">
        <v>0</v>
      </c>
      <c r="T272" s="226">
        <v>0</v>
      </c>
      <c r="U272" s="301"/>
      <c r="V272" s="301"/>
      <c r="W272" s="315"/>
      <c r="X272" s="317"/>
      <c r="Y272" s="217"/>
      <c r="Z272" s="299"/>
      <c r="AA272" s="318"/>
      <c r="AB272" s="318"/>
      <c r="AC272" s="318"/>
      <c r="AD272" s="318"/>
      <c r="AE272" s="318"/>
      <c r="AF272" s="318"/>
      <c r="AG272" s="318"/>
      <c r="AH272" s="318"/>
      <c r="AI272" s="318"/>
      <c r="AJ272" s="318"/>
      <c r="AK272" s="301"/>
      <c r="AM272" s="317"/>
    </row>
    <row r="273" spans="1:39" ht="12.75" customHeight="1" x14ac:dyDescent="0.25">
      <c r="A273" s="299"/>
      <c r="B273" s="72" t="s">
        <v>102</v>
      </c>
      <c r="C273" s="89">
        <v>0</v>
      </c>
      <c r="D273" s="89">
        <f>ROUND(C273*D272,2)</f>
        <v>0</v>
      </c>
      <c r="E273" s="89">
        <f>ROUND(C273*E272,2)</f>
        <v>0</v>
      </c>
      <c r="F273" s="89">
        <f>ROUND(SUM(C273:E273)*F272,2)</f>
        <v>0</v>
      </c>
      <c r="G273" s="229">
        <f t="shared" ref="G273" si="234">SUM(C273:F273)</f>
        <v>0</v>
      </c>
      <c r="H273" s="70">
        <v>0</v>
      </c>
      <c r="I273" s="315"/>
      <c r="J273" s="89">
        <v>0</v>
      </c>
      <c r="K273" s="89">
        <f>ROUND(J273*K272,2)</f>
        <v>0</v>
      </c>
      <c r="L273" s="89">
        <f>ROUND(J273*L272,2)</f>
        <v>0</v>
      </c>
      <c r="M273" s="89">
        <f>ROUND(SUM(J273:L273)*M272,2)</f>
        <v>0</v>
      </c>
      <c r="N273" s="229">
        <f t="shared" ref="N273" si="235">SUM(J273:M273)</f>
        <v>0</v>
      </c>
      <c r="O273" s="70">
        <v>0</v>
      </c>
      <c r="P273" s="315"/>
      <c r="Q273" s="89">
        <v>0</v>
      </c>
      <c r="R273" s="89">
        <f>ROUND(Q273*R272,2)</f>
        <v>0</v>
      </c>
      <c r="S273" s="89">
        <f>ROUND(Q273*S272,2)</f>
        <v>0</v>
      </c>
      <c r="T273" s="89">
        <f>ROUND(SUM(Q273:S273)*T272,2)</f>
        <v>0</v>
      </c>
      <c r="U273" s="229">
        <f t="shared" ref="U273" si="236">SUM(Q273:T273)</f>
        <v>0</v>
      </c>
      <c r="V273" s="70">
        <v>0</v>
      </c>
      <c r="W273" s="315"/>
      <c r="X273" s="317"/>
      <c r="Y273" s="217"/>
      <c r="Z273" s="299"/>
      <c r="AA273" s="318"/>
      <c r="AB273" s="318"/>
      <c r="AC273" s="318"/>
      <c r="AD273" s="318"/>
      <c r="AE273" s="318"/>
      <c r="AF273" s="318"/>
      <c r="AG273" s="318"/>
      <c r="AH273" s="318"/>
      <c r="AI273" s="318"/>
      <c r="AJ273" s="318"/>
      <c r="AK273" s="301"/>
      <c r="AM273" s="317"/>
    </row>
    <row r="274" spans="1:39" ht="12.75" customHeight="1" x14ac:dyDescent="0.2">
      <c r="A274" s="299"/>
      <c r="B274" s="225" t="s">
        <v>100</v>
      </c>
      <c r="C274" s="226"/>
      <c r="D274" s="226">
        <v>0</v>
      </c>
      <c r="E274" s="226">
        <v>0</v>
      </c>
      <c r="F274" s="226">
        <v>0</v>
      </c>
      <c r="G274" s="301"/>
      <c r="H274" s="301"/>
      <c r="I274" s="315"/>
      <c r="J274" s="227" t="s">
        <v>100</v>
      </c>
      <c r="K274" s="226">
        <v>0</v>
      </c>
      <c r="L274" s="226">
        <v>0</v>
      </c>
      <c r="M274" s="226">
        <v>0</v>
      </c>
      <c r="N274" s="301"/>
      <c r="O274" s="301"/>
      <c r="P274" s="315"/>
      <c r="Q274" s="227" t="s">
        <v>100</v>
      </c>
      <c r="R274" s="226">
        <v>0</v>
      </c>
      <c r="S274" s="226">
        <v>0</v>
      </c>
      <c r="T274" s="226">
        <v>0</v>
      </c>
      <c r="U274" s="301"/>
      <c r="V274" s="301"/>
      <c r="W274" s="315"/>
      <c r="X274" s="317"/>
      <c r="Y274" s="217"/>
      <c r="Z274" s="299"/>
      <c r="AA274" s="318"/>
      <c r="AB274" s="318"/>
      <c r="AC274" s="318"/>
      <c r="AD274" s="318"/>
      <c r="AE274" s="318"/>
      <c r="AF274" s="318"/>
      <c r="AG274" s="318"/>
      <c r="AH274" s="318"/>
      <c r="AI274" s="318"/>
      <c r="AJ274" s="318"/>
      <c r="AK274" s="301"/>
      <c r="AM274" s="317"/>
    </row>
    <row r="275" spans="1:39" ht="13" customHeight="1" x14ac:dyDescent="0.25">
      <c r="A275" s="299"/>
      <c r="B275" s="72" t="s">
        <v>103</v>
      </c>
      <c r="C275" s="89">
        <v>0</v>
      </c>
      <c r="D275" s="89">
        <f>ROUND(C275*D274,2)</f>
        <v>0</v>
      </c>
      <c r="E275" s="89">
        <f>ROUND(C275*E274,2)</f>
        <v>0</v>
      </c>
      <c r="F275" s="89">
        <f>ROUND(SUM(C275:E275)*F274,2)</f>
        <v>0</v>
      </c>
      <c r="G275" s="229">
        <f t="shared" ref="G275" si="237">SUM(C275:F275)</f>
        <v>0</v>
      </c>
      <c r="H275" s="70">
        <v>0</v>
      </c>
      <c r="I275" s="315"/>
      <c r="J275" s="89">
        <v>0</v>
      </c>
      <c r="K275" s="89">
        <f>ROUND(J275*K274,2)</f>
        <v>0</v>
      </c>
      <c r="L275" s="89">
        <f>ROUND(J275*L274,2)</f>
        <v>0</v>
      </c>
      <c r="M275" s="89">
        <f>ROUND(SUM(J275:L275)*M274,2)</f>
        <v>0</v>
      </c>
      <c r="N275" s="229">
        <f t="shared" ref="N275" si="238">SUM(J275:M275)</f>
        <v>0</v>
      </c>
      <c r="O275" s="70">
        <v>0</v>
      </c>
      <c r="P275" s="315"/>
      <c r="Q275" s="89">
        <v>0</v>
      </c>
      <c r="R275" s="89">
        <f>ROUND(Q275*R274,2)</f>
        <v>0</v>
      </c>
      <c r="S275" s="89">
        <f>ROUND(Q275*S274,2)</f>
        <v>0</v>
      </c>
      <c r="T275" s="89">
        <f>ROUND(SUM(Q275:S275)*T274,2)</f>
        <v>0</v>
      </c>
      <c r="U275" s="229">
        <f t="shared" ref="U275" si="239">SUM(Q275:T275)</f>
        <v>0</v>
      </c>
      <c r="V275" s="70">
        <v>0</v>
      </c>
      <c r="W275" s="315"/>
      <c r="X275" s="317"/>
      <c r="Y275" s="217"/>
      <c r="Z275" s="299"/>
      <c r="AA275" s="318"/>
      <c r="AB275" s="318"/>
      <c r="AC275" s="318"/>
      <c r="AD275" s="318"/>
      <c r="AE275" s="318"/>
      <c r="AF275" s="318"/>
      <c r="AG275" s="318"/>
      <c r="AH275" s="318"/>
      <c r="AI275" s="318"/>
      <c r="AJ275" s="318"/>
      <c r="AK275" s="301"/>
      <c r="AM275" s="317"/>
    </row>
    <row r="276" spans="1:39" ht="13" customHeight="1" x14ac:dyDescent="0.2">
      <c r="A276" s="299" t="s">
        <v>143</v>
      </c>
      <c r="B276" s="300" t="s">
        <v>98</v>
      </c>
      <c r="C276" s="300"/>
      <c r="D276" s="300"/>
      <c r="E276" s="300"/>
      <c r="F276" s="300"/>
      <c r="G276" s="300"/>
      <c r="H276" s="300"/>
      <c r="I276" s="300"/>
      <c r="J276" s="300"/>
      <c r="K276" s="300"/>
      <c r="L276" s="300"/>
      <c r="M276" s="300"/>
      <c r="N276" s="300"/>
      <c r="O276" s="300"/>
      <c r="P276" s="300"/>
      <c r="Q276" s="300"/>
      <c r="R276" s="300"/>
      <c r="S276" s="300"/>
      <c r="T276" s="300"/>
      <c r="U276" s="300"/>
      <c r="V276" s="300"/>
      <c r="W276" s="300"/>
      <c r="X276" s="300"/>
      <c r="Y276" s="218"/>
      <c r="Z276" s="299" t="str">
        <f>$A276</f>
        <v>4.3.3</v>
      </c>
      <c r="AA276" s="300" t="str">
        <f>$B$9</f>
        <v>Description</v>
      </c>
      <c r="AB276" s="300"/>
      <c r="AC276" s="300"/>
      <c r="AD276" s="300"/>
      <c r="AE276" s="300"/>
      <c r="AF276" s="300"/>
      <c r="AG276" s="300"/>
      <c r="AH276" s="300"/>
      <c r="AI276" s="300"/>
      <c r="AJ276" s="300"/>
      <c r="AK276" s="300"/>
      <c r="AM276" s="314" t="str">
        <f>$Z276</f>
        <v>4.3.3</v>
      </c>
    </row>
    <row r="277" spans="1:39" ht="13" customHeight="1" x14ac:dyDescent="0.2">
      <c r="A277" s="299"/>
      <c r="B277" s="225" t="s">
        <v>100</v>
      </c>
      <c r="C277" s="226"/>
      <c r="D277" s="226">
        <v>0</v>
      </c>
      <c r="E277" s="226">
        <v>0</v>
      </c>
      <c r="F277" s="226">
        <v>0</v>
      </c>
      <c r="G277" s="301"/>
      <c r="H277" s="301"/>
      <c r="I277" s="315">
        <f>(G278*H278)+(G280*H280)+(G282*H282)</f>
        <v>0</v>
      </c>
      <c r="J277" s="227" t="s">
        <v>100</v>
      </c>
      <c r="K277" s="226">
        <v>0</v>
      </c>
      <c r="L277" s="226">
        <v>0</v>
      </c>
      <c r="M277" s="226">
        <v>0</v>
      </c>
      <c r="N277" s="316"/>
      <c r="O277" s="316"/>
      <c r="P277" s="315">
        <f>(N278*O278)+(N280*O280)+(N282*O282)</f>
        <v>0</v>
      </c>
      <c r="Q277" s="227" t="s">
        <v>100</v>
      </c>
      <c r="R277" s="230">
        <v>0</v>
      </c>
      <c r="S277" s="230">
        <v>0</v>
      </c>
      <c r="T277" s="230">
        <v>0</v>
      </c>
      <c r="U277" s="316"/>
      <c r="V277" s="316"/>
      <c r="W277" s="315">
        <f>(U278*V278)+(U280*V280)+(U282*V282)</f>
        <v>0</v>
      </c>
      <c r="X277" s="317">
        <f>I277+P277+W277</f>
        <v>0</v>
      </c>
      <c r="Y277" s="50"/>
      <c r="Z277" s="299"/>
      <c r="AA277" s="300"/>
      <c r="AB277" s="300"/>
      <c r="AC277" s="300"/>
      <c r="AD277" s="300"/>
      <c r="AE277" s="300"/>
      <c r="AF277" s="300"/>
      <c r="AG277" s="300"/>
      <c r="AH277" s="300"/>
      <c r="AI277" s="300"/>
      <c r="AJ277" s="300"/>
      <c r="AK277" s="300"/>
      <c r="AM277" s="314"/>
    </row>
    <row r="278" spans="1:39" ht="13" customHeight="1" x14ac:dyDescent="0.25">
      <c r="A278" s="299"/>
      <c r="B278" s="72" t="s">
        <v>101</v>
      </c>
      <c r="C278" s="89">
        <v>0</v>
      </c>
      <c r="D278" s="89">
        <f>ROUND(C278*D277,2)</f>
        <v>0</v>
      </c>
      <c r="E278" s="89">
        <f>ROUND(C278*E277,2)</f>
        <v>0</v>
      </c>
      <c r="F278" s="89">
        <f>ROUND(SUM(C278:E278)*F277,2)</f>
        <v>0</v>
      </c>
      <c r="G278" s="229">
        <f>SUM(C278:F278)</f>
        <v>0</v>
      </c>
      <c r="H278" s="70">
        <v>0</v>
      </c>
      <c r="I278" s="315"/>
      <c r="J278" s="89">
        <v>0</v>
      </c>
      <c r="K278" s="89">
        <f>ROUND(J278*K277,2)</f>
        <v>0</v>
      </c>
      <c r="L278" s="89">
        <f>ROUND(J278*L277,2)</f>
        <v>0</v>
      </c>
      <c r="M278" s="89">
        <f>ROUND(SUM(J278:L278)*M277,2)</f>
        <v>0</v>
      </c>
      <c r="N278" s="229">
        <f>SUM(J278:M278)</f>
        <v>0</v>
      </c>
      <c r="O278" s="70">
        <v>0</v>
      </c>
      <c r="P278" s="315"/>
      <c r="Q278" s="89">
        <v>0</v>
      </c>
      <c r="R278" s="89">
        <f>ROUND(Q278*R277,2)</f>
        <v>0</v>
      </c>
      <c r="S278" s="89">
        <f>ROUND(Q278*S277,2)</f>
        <v>0</v>
      </c>
      <c r="T278" s="89">
        <f>ROUND(SUM(Q278:S278)*T277,2)</f>
        <v>0</v>
      </c>
      <c r="U278" s="229">
        <f t="shared" ref="U278" si="240">SUM(Q278:T278)</f>
        <v>0</v>
      </c>
      <c r="V278" s="70">
        <v>0</v>
      </c>
      <c r="W278" s="315"/>
      <c r="X278" s="317"/>
      <c r="Y278" s="217"/>
      <c r="Z278" s="299"/>
      <c r="AA278" s="318">
        <v>0</v>
      </c>
      <c r="AB278" s="318">
        <v>0</v>
      </c>
      <c r="AC278" s="318">
        <v>0</v>
      </c>
      <c r="AD278" s="318">
        <v>0</v>
      </c>
      <c r="AE278" s="318">
        <f>SUM(AA278:AD282)</f>
        <v>0</v>
      </c>
      <c r="AF278" s="318">
        <v>0</v>
      </c>
      <c r="AG278" s="318">
        <v>0</v>
      </c>
      <c r="AH278" s="318">
        <v>0</v>
      </c>
      <c r="AI278" s="318">
        <f>SUM(AF278:AH282)</f>
        <v>0</v>
      </c>
      <c r="AJ278" s="318">
        <v>0</v>
      </c>
      <c r="AK278" s="301">
        <f>AE278+AI278+AJ278</f>
        <v>0</v>
      </c>
      <c r="AM278" s="317">
        <f>X277+AK278</f>
        <v>0</v>
      </c>
    </row>
    <row r="279" spans="1:39" ht="13" customHeight="1" x14ac:dyDescent="0.2">
      <c r="A279" s="299"/>
      <c r="B279" s="225" t="s">
        <v>100</v>
      </c>
      <c r="C279" s="226"/>
      <c r="D279" s="226">
        <v>0</v>
      </c>
      <c r="E279" s="226">
        <v>0</v>
      </c>
      <c r="F279" s="226">
        <v>0</v>
      </c>
      <c r="G279" s="301"/>
      <c r="H279" s="301"/>
      <c r="I279" s="315"/>
      <c r="J279" s="227" t="s">
        <v>100</v>
      </c>
      <c r="K279" s="226">
        <v>0</v>
      </c>
      <c r="L279" s="226">
        <v>0</v>
      </c>
      <c r="M279" s="226">
        <v>0</v>
      </c>
      <c r="N279" s="301"/>
      <c r="O279" s="301"/>
      <c r="P279" s="315"/>
      <c r="Q279" s="227" t="s">
        <v>100</v>
      </c>
      <c r="R279" s="226">
        <v>0</v>
      </c>
      <c r="S279" s="226">
        <v>0</v>
      </c>
      <c r="T279" s="226">
        <v>0</v>
      </c>
      <c r="U279" s="301"/>
      <c r="V279" s="301"/>
      <c r="W279" s="315"/>
      <c r="X279" s="317"/>
      <c r="Y279" s="217"/>
      <c r="Z279" s="299"/>
      <c r="AA279" s="318"/>
      <c r="AB279" s="318"/>
      <c r="AC279" s="318"/>
      <c r="AD279" s="318"/>
      <c r="AE279" s="318"/>
      <c r="AF279" s="318"/>
      <c r="AG279" s="318"/>
      <c r="AH279" s="318"/>
      <c r="AI279" s="318"/>
      <c r="AJ279" s="318"/>
      <c r="AK279" s="301"/>
      <c r="AM279" s="317"/>
    </row>
    <row r="280" spans="1:39" ht="13" customHeight="1" x14ac:dyDescent="0.25">
      <c r="A280" s="299"/>
      <c r="B280" s="72" t="s">
        <v>102</v>
      </c>
      <c r="C280" s="89">
        <v>0</v>
      </c>
      <c r="D280" s="89">
        <f>ROUND(C280*D279,2)</f>
        <v>0</v>
      </c>
      <c r="E280" s="89">
        <f>ROUND(C280*E279,2)</f>
        <v>0</v>
      </c>
      <c r="F280" s="89">
        <f>ROUND(SUM(C280:E280)*F279,2)</f>
        <v>0</v>
      </c>
      <c r="G280" s="229">
        <f t="shared" ref="G280" si="241">SUM(C280:F280)</f>
        <v>0</v>
      </c>
      <c r="H280" s="70">
        <v>0</v>
      </c>
      <c r="I280" s="315"/>
      <c r="J280" s="89">
        <v>0</v>
      </c>
      <c r="K280" s="89">
        <f>ROUND(J280*K279,2)</f>
        <v>0</v>
      </c>
      <c r="L280" s="89">
        <f>ROUND(J280*L279,2)</f>
        <v>0</v>
      </c>
      <c r="M280" s="89">
        <f>ROUND(SUM(J280:L280)*M279,2)</f>
        <v>0</v>
      </c>
      <c r="N280" s="229">
        <f t="shared" ref="N280" si="242">SUM(J280:M280)</f>
        <v>0</v>
      </c>
      <c r="O280" s="70">
        <v>0</v>
      </c>
      <c r="P280" s="315"/>
      <c r="Q280" s="89">
        <v>0</v>
      </c>
      <c r="R280" s="89">
        <f>ROUND(Q280*R279,2)</f>
        <v>0</v>
      </c>
      <c r="S280" s="89">
        <f>ROUND(Q280*S279,2)</f>
        <v>0</v>
      </c>
      <c r="T280" s="89">
        <f>ROUND(SUM(Q280:S280)*T279,2)</f>
        <v>0</v>
      </c>
      <c r="U280" s="229">
        <f t="shared" ref="U280" si="243">SUM(Q280:T280)</f>
        <v>0</v>
      </c>
      <c r="V280" s="70">
        <v>0</v>
      </c>
      <c r="W280" s="315"/>
      <c r="X280" s="317"/>
      <c r="Y280" s="217"/>
      <c r="Z280" s="299"/>
      <c r="AA280" s="318"/>
      <c r="AB280" s="318"/>
      <c r="AC280" s="318"/>
      <c r="AD280" s="318"/>
      <c r="AE280" s="318"/>
      <c r="AF280" s="318"/>
      <c r="AG280" s="318"/>
      <c r="AH280" s="318"/>
      <c r="AI280" s="318"/>
      <c r="AJ280" s="318"/>
      <c r="AK280" s="301"/>
      <c r="AM280" s="317"/>
    </row>
    <row r="281" spans="1:39" ht="13" customHeight="1" x14ac:dyDescent="0.2">
      <c r="A281" s="299"/>
      <c r="B281" s="225" t="s">
        <v>100</v>
      </c>
      <c r="C281" s="226"/>
      <c r="D281" s="226">
        <v>0</v>
      </c>
      <c r="E281" s="226">
        <v>0</v>
      </c>
      <c r="F281" s="226">
        <v>0</v>
      </c>
      <c r="G281" s="301"/>
      <c r="H281" s="301"/>
      <c r="I281" s="315"/>
      <c r="J281" s="227" t="s">
        <v>100</v>
      </c>
      <c r="K281" s="226">
        <v>0</v>
      </c>
      <c r="L281" s="226">
        <v>0</v>
      </c>
      <c r="M281" s="226">
        <v>0</v>
      </c>
      <c r="N281" s="301"/>
      <c r="O281" s="301"/>
      <c r="P281" s="315"/>
      <c r="Q281" s="227" t="s">
        <v>100</v>
      </c>
      <c r="R281" s="226">
        <v>0</v>
      </c>
      <c r="S281" s="226">
        <v>0</v>
      </c>
      <c r="T281" s="226">
        <v>0</v>
      </c>
      <c r="U281" s="301"/>
      <c r="V281" s="301"/>
      <c r="W281" s="315"/>
      <c r="X281" s="317"/>
      <c r="Y281" s="217"/>
      <c r="Z281" s="299"/>
      <c r="AA281" s="318"/>
      <c r="AB281" s="318"/>
      <c r="AC281" s="318"/>
      <c r="AD281" s="318"/>
      <c r="AE281" s="318"/>
      <c r="AF281" s="318"/>
      <c r="AG281" s="318"/>
      <c r="AH281" s="318"/>
      <c r="AI281" s="318"/>
      <c r="AJ281" s="318"/>
      <c r="AK281" s="301"/>
      <c r="AM281" s="317"/>
    </row>
    <row r="282" spans="1:39" ht="13" customHeight="1" x14ac:dyDescent="0.25">
      <c r="A282" s="299"/>
      <c r="B282" s="72" t="s">
        <v>103</v>
      </c>
      <c r="C282" s="89">
        <v>0</v>
      </c>
      <c r="D282" s="89">
        <f>ROUND(C282*D281,2)</f>
        <v>0</v>
      </c>
      <c r="E282" s="89">
        <f>ROUND(C282*E281,2)</f>
        <v>0</v>
      </c>
      <c r="F282" s="89">
        <f>ROUND(SUM(C282:E282)*F281,2)</f>
        <v>0</v>
      </c>
      <c r="G282" s="229">
        <f t="shared" ref="G282" si="244">SUM(C282:F282)</f>
        <v>0</v>
      </c>
      <c r="H282" s="70">
        <v>0</v>
      </c>
      <c r="I282" s="315"/>
      <c r="J282" s="89">
        <v>0</v>
      </c>
      <c r="K282" s="89">
        <f>ROUND(J282*K281,2)</f>
        <v>0</v>
      </c>
      <c r="L282" s="89">
        <f>ROUND(J282*L281,2)</f>
        <v>0</v>
      </c>
      <c r="M282" s="89">
        <f>ROUND(SUM(J282:L282)*M281,2)</f>
        <v>0</v>
      </c>
      <c r="N282" s="229">
        <f t="shared" ref="N282" si="245">SUM(J282:M282)</f>
        <v>0</v>
      </c>
      <c r="O282" s="70">
        <v>0</v>
      </c>
      <c r="P282" s="315"/>
      <c r="Q282" s="89">
        <v>0</v>
      </c>
      <c r="R282" s="89">
        <f>ROUND(Q282*R281,2)</f>
        <v>0</v>
      </c>
      <c r="S282" s="89">
        <f>ROUND(Q282*S281,2)</f>
        <v>0</v>
      </c>
      <c r="T282" s="89">
        <f>ROUND(SUM(Q282:S282)*T281,2)</f>
        <v>0</v>
      </c>
      <c r="U282" s="229">
        <f t="shared" ref="U282" si="246">SUM(Q282:T282)</f>
        <v>0</v>
      </c>
      <c r="V282" s="70">
        <v>0</v>
      </c>
      <c r="W282" s="315"/>
      <c r="X282" s="317"/>
      <c r="Y282" s="217"/>
      <c r="Z282" s="299"/>
      <c r="AA282" s="318"/>
      <c r="AB282" s="318"/>
      <c r="AC282" s="318"/>
      <c r="AD282" s="318"/>
      <c r="AE282" s="318"/>
      <c r="AF282" s="318"/>
      <c r="AG282" s="318"/>
      <c r="AH282" s="318"/>
      <c r="AI282" s="318"/>
      <c r="AJ282" s="318"/>
      <c r="AK282" s="301"/>
      <c r="AM282" s="317"/>
    </row>
    <row r="283" spans="1:39" ht="22.5" customHeight="1" x14ac:dyDescent="0.2">
      <c r="A283" s="297" t="s">
        <v>144</v>
      </c>
      <c r="B283" s="297"/>
      <c r="C283" s="297"/>
      <c r="D283" s="297"/>
      <c r="E283" s="297"/>
      <c r="F283" s="297"/>
      <c r="G283" s="297"/>
      <c r="H283" s="297"/>
      <c r="I283" s="90">
        <f>SUM(I219:I282)</f>
        <v>0</v>
      </c>
      <c r="J283" s="298"/>
      <c r="K283" s="298"/>
      <c r="L283" s="298"/>
      <c r="M283" s="298"/>
      <c r="N283" s="298"/>
      <c r="O283" s="298"/>
      <c r="P283" s="90">
        <f>SUM(P219:P282)</f>
        <v>0</v>
      </c>
      <c r="Q283" s="298"/>
      <c r="R283" s="298"/>
      <c r="S283" s="298"/>
      <c r="T283" s="298"/>
      <c r="U283" s="298"/>
      <c r="V283" s="298"/>
      <c r="W283" s="90">
        <f>SUM(W219:W282)</f>
        <v>0</v>
      </c>
      <c r="X283" s="90">
        <f>SUM(X219:X282)</f>
        <v>0</v>
      </c>
      <c r="AA283" s="232">
        <f t="shared" ref="AA283:AK283" si="247">SUM(AA219:AA282)</f>
        <v>0</v>
      </c>
      <c r="AB283" s="232">
        <f t="shared" si="247"/>
        <v>0</v>
      </c>
      <c r="AC283" s="232">
        <f t="shared" si="247"/>
        <v>0</v>
      </c>
      <c r="AD283" s="232">
        <f t="shared" si="247"/>
        <v>0</v>
      </c>
      <c r="AE283" s="232">
        <f t="shared" si="247"/>
        <v>0</v>
      </c>
      <c r="AF283" s="232">
        <f t="shared" si="247"/>
        <v>0</v>
      </c>
      <c r="AG283" s="232">
        <f t="shared" si="247"/>
        <v>0</v>
      </c>
      <c r="AH283" s="232">
        <f t="shared" si="247"/>
        <v>0</v>
      </c>
      <c r="AI283" s="232">
        <f t="shared" si="247"/>
        <v>0</v>
      </c>
      <c r="AJ283" s="232">
        <f t="shared" si="247"/>
        <v>0</v>
      </c>
      <c r="AK283" s="232">
        <f t="shared" si="247"/>
        <v>0</v>
      </c>
      <c r="AM283" s="90">
        <f>AM220+AM227+AM234+AM242+AM249+AM256+AM264+AM271+AM278</f>
        <v>0</v>
      </c>
    </row>
    <row r="285" spans="1:39" ht="22.5" customHeight="1" x14ac:dyDescent="0.2">
      <c r="A285" s="71" t="s">
        <v>50</v>
      </c>
      <c r="B285" s="306" t="s">
        <v>98</v>
      </c>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76"/>
      <c r="Z285" s="71" t="str">
        <f>$A285</f>
        <v>Task 5</v>
      </c>
      <c r="AA285" s="306" t="str">
        <f t="shared" ref="AA285" si="248">$B$7</f>
        <v>Description</v>
      </c>
      <c r="AB285" s="306"/>
      <c r="AC285" s="306"/>
      <c r="AD285" s="306"/>
      <c r="AE285" s="306"/>
      <c r="AF285" s="306"/>
      <c r="AG285" s="306"/>
      <c r="AH285" s="306"/>
      <c r="AI285" s="306"/>
      <c r="AJ285" s="306"/>
      <c r="AK285" s="306"/>
      <c r="AM285" s="71" t="str">
        <f>$A285</f>
        <v>Task 5</v>
      </c>
    </row>
    <row r="286" spans="1:39" ht="22.5" customHeight="1" x14ac:dyDescent="0.2">
      <c r="A286" s="78">
        <v>5.0999999999999996</v>
      </c>
      <c r="B286" s="319" t="s">
        <v>98</v>
      </c>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77"/>
      <c r="Z286" s="78">
        <f>$A286</f>
        <v>5.0999999999999996</v>
      </c>
      <c r="AA286" s="319" t="str">
        <f>$B$8</f>
        <v>Description</v>
      </c>
      <c r="AB286" s="319"/>
      <c r="AC286" s="319"/>
      <c r="AD286" s="319"/>
      <c r="AE286" s="319"/>
      <c r="AF286" s="319"/>
      <c r="AG286" s="319"/>
      <c r="AH286" s="319"/>
      <c r="AI286" s="319"/>
      <c r="AJ286" s="319"/>
      <c r="AK286" s="319"/>
      <c r="AM286" s="78">
        <f>$A286</f>
        <v>5.0999999999999996</v>
      </c>
    </row>
    <row r="287" spans="1:39" ht="13" customHeight="1" x14ac:dyDescent="0.2">
      <c r="A287" s="299" t="s">
        <v>145</v>
      </c>
      <c r="B287" s="300" t="s">
        <v>98</v>
      </c>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77"/>
      <c r="Z287" s="299" t="str">
        <f>$A287</f>
        <v>5.1.1</v>
      </c>
      <c r="AA287" s="300" t="str">
        <f>$B$9</f>
        <v>Description</v>
      </c>
      <c r="AB287" s="300"/>
      <c r="AC287" s="300"/>
      <c r="AD287" s="300"/>
      <c r="AE287" s="300"/>
      <c r="AF287" s="300"/>
      <c r="AG287" s="300"/>
      <c r="AH287" s="300"/>
      <c r="AI287" s="300"/>
      <c r="AJ287" s="300"/>
      <c r="AK287" s="300"/>
      <c r="AM287" s="314" t="str">
        <f>$Z287</f>
        <v>5.1.1</v>
      </c>
    </row>
    <row r="288" spans="1:39" ht="13" customHeight="1" x14ac:dyDescent="0.2">
      <c r="A288" s="299"/>
      <c r="B288" s="225" t="s">
        <v>100</v>
      </c>
      <c r="C288" s="226"/>
      <c r="D288" s="226">
        <v>0</v>
      </c>
      <c r="E288" s="226">
        <v>0</v>
      </c>
      <c r="F288" s="226">
        <v>0</v>
      </c>
      <c r="G288" s="301"/>
      <c r="H288" s="301"/>
      <c r="I288" s="315">
        <f>(G289*H289)+(G291*H291)+(G293*H293)</f>
        <v>0</v>
      </c>
      <c r="J288" s="227" t="s">
        <v>100</v>
      </c>
      <c r="K288" s="226">
        <v>0</v>
      </c>
      <c r="L288" s="226">
        <v>0</v>
      </c>
      <c r="M288" s="226">
        <v>0</v>
      </c>
      <c r="N288" s="316"/>
      <c r="O288" s="316"/>
      <c r="P288" s="315">
        <f>(N289*O289)+(N291*O291)+(N293*O293)</f>
        <v>0</v>
      </c>
      <c r="Q288" s="227" t="s">
        <v>100</v>
      </c>
      <c r="R288" s="226">
        <v>0</v>
      </c>
      <c r="S288" s="226">
        <v>0</v>
      </c>
      <c r="T288" s="226">
        <v>0</v>
      </c>
      <c r="U288" s="316"/>
      <c r="V288" s="316"/>
      <c r="W288" s="315">
        <f>(U289*V289)+(U291*V291)+(U293*V293)</f>
        <v>0</v>
      </c>
      <c r="X288" s="317">
        <f>I288+P288+W288</f>
        <v>0</v>
      </c>
      <c r="Y288" s="50"/>
      <c r="Z288" s="299"/>
      <c r="AA288" s="300"/>
      <c r="AB288" s="300"/>
      <c r="AC288" s="300"/>
      <c r="AD288" s="300"/>
      <c r="AE288" s="300"/>
      <c r="AF288" s="300"/>
      <c r="AG288" s="300"/>
      <c r="AH288" s="300"/>
      <c r="AI288" s="300"/>
      <c r="AJ288" s="300"/>
      <c r="AK288" s="300"/>
      <c r="AM288" s="314"/>
    </row>
    <row r="289" spans="1:39" ht="13" customHeight="1" x14ac:dyDescent="0.25">
      <c r="A289" s="299"/>
      <c r="B289" s="228" t="s">
        <v>101</v>
      </c>
      <c r="C289" s="89">
        <v>0</v>
      </c>
      <c r="D289" s="89">
        <f>ROUND(C289*D288,2)</f>
        <v>0</v>
      </c>
      <c r="E289" s="89">
        <f>ROUND(C289*E288,2)</f>
        <v>0</v>
      </c>
      <c r="F289" s="89">
        <f>ROUND(SUM(C289:E289)*F288,2)</f>
        <v>0</v>
      </c>
      <c r="G289" s="229">
        <f>SUM(C289:F289)</f>
        <v>0</v>
      </c>
      <c r="H289" s="70">
        <v>0</v>
      </c>
      <c r="I289" s="315"/>
      <c r="J289" s="89">
        <v>0</v>
      </c>
      <c r="K289" s="89">
        <f>ROUND(J289*K288,2)</f>
        <v>0</v>
      </c>
      <c r="L289" s="89">
        <f>ROUND(J289*L288,2)</f>
        <v>0</v>
      </c>
      <c r="M289" s="89">
        <f>ROUND(SUM(J289:L289)*M288,2)</f>
        <v>0</v>
      </c>
      <c r="N289" s="229">
        <f>SUM(J289:M289)</f>
        <v>0</v>
      </c>
      <c r="O289" s="70">
        <v>0</v>
      </c>
      <c r="P289" s="315"/>
      <c r="Q289" s="89">
        <v>0</v>
      </c>
      <c r="R289" s="89">
        <f>ROUND(Q289*R288,2)</f>
        <v>0</v>
      </c>
      <c r="S289" s="89">
        <f>ROUND(Q289*S288,2)</f>
        <v>0</v>
      </c>
      <c r="T289" s="89">
        <f>ROUND(SUM(Q289:S289)*T288,2)</f>
        <v>0</v>
      </c>
      <c r="U289" s="229">
        <f t="shared" ref="U289" si="249">SUM(Q289:T289)</f>
        <v>0</v>
      </c>
      <c r="V289" s="70">
        <v>0</v>
      </c>
      <c r="W289" s="315"/>
      <c r="X289" s="317"/>
      <c r="Y289" s="217"/>
      <c r="Z289" s="299"/>
      <c r="AA289" s="318">
        <v>0</v>
      </c>
      <c r="AB289" s="318">
        <v>0</v>
      </c>
      <c r="AC289" s="318">
        <v>0</v>
      </c>
      <c r="AD289" s="318">
        <v>0</v>
      </c>
      <c r="AE289" s="318">
        <f>SUM(AA289:AD293)</f>
        <v>0</v>
      </c>
      <c r="AF289" s="318">
        <v>0</v>
      </c>
      <c r="AG289" s="318">
        <v>0</v>
      </c>
      <c r="AH289" s="318">
        <v>0</v>
      </c>
      <c r="AI289" s="318">
        <f>SUM(AF289:AH293)</f>
        <v>0</v>
      </c>
      <c r="AJ289" s="318">
        <v>0</v>
      </c>
      <c r="AK289" s="301">
        <f>AE289+AI289+AJ289</f>
        <v>0</v>
      </c>
      <c r="AM289" s="317">
        <f>X288+AK289</f>
        <v>0</v>
      </c>
    </row>
    <row r="290" spans="1:39" ht="13" customHeight="1" x14ac:dyDescent="0.2">
      <c r="A290" s="299"/>
      <c r="B290" s="225" t="s">
        <v>100</v>
      </c>
      <c r="C290" s="226"/>
      <c r="D290" s="226">
        <v>0</v>
      </c>
      <c r="E290" s="226">
        <v>0</v>
      </c>
      <c r="F290" s="226">
        <v>0</v>
      </c>
      <c r="G290" s="301"/>
      <c r="H290" s="301"/>
      <c r="I290" s="315"/>
      <c r="J290" s="227" t="s">
        <v>100</v>
      </c>
      <c r="K290" s="226">
        <v>0</v>
      </c>
      <c r="L290" s="226">
        <v>0</v>
      </c>
      <c r="M290" s="226">
        <v>0</v>
      </c>
      <c r="N290" s="301"/>
      <c r="O290" s="301"/>
      <c r="P290" s="315"/>
      <c r="Q290" s="227" t="s">
        <v>100</v>
      </c>
      <c r="R290" s="226">
        <v>0</v>
      </c>
      <c r="S290" s="226">
        <v>0</v>
      </c>
      <c r="T290" s="226">
        <v>0</v>
      </c>
      <c r="U290" s="301"/>
      <c r="V290" s="301"/>
      <c r="W290" s="315"/>
      <c r="X290" s="317"/>
      <c r="Y290" s="217"/>
      <c r="Z290" s="299"/>
      <c r="AA290" s="318"/>
      <c r="AB290" s="318"/>
      <c r="AC290" s="318"/>
      <c r="AD290" s="318"/>
      <c r="AE290" s="318"/>
      <c r="AF290" s="318"/>
      <c r="AG290" s="318"/>
      <c r="AH290" s="318"/>
      <c r="AI290" s="318"/>
      <c r="AJ290" s="318"/>
      <c r="AK290" s="301"/>
      <c r="AM290" s="317"/>
    </row>
    <row r="291" spans="1:39" ht="13" customHeight="1" x14ac:dyDescent="0.25">
      <c r="A291" s="299"/>
      <c r="B291" s="228" t="s">
        <v>102</v>
      </c>
      <c r="C291" s="89">
        <v>0</v>
      </c>
      <c r="D291" s="89">
        <f>ROUND(C291*D290,2)</f>
        <v>0</v>
      </c>
      <c r="E291" s="89">
        <f>ROUND(C291*E290,2)</f>
        <v>0</v>
      </c>
      <c r="F291" s="89">
        <f>ROUND(SUM(C291:E291)*F290,2)</f>
        <v>0</v>
      </c>
      <c r="G291" s="229">
        <f t="shared" ref="G291" si="250">SUM(C291:F291)</f>
        <v>0</v>
      </c>
      <c r="H291" s="70">
        <v>0</v>
      </c>
      <c r="I291" s="315"/>
      <c r="J291" s="89">
        <v>0</v>
      </c>
      <c r="K291" s="89">
        <f>ROUND(J291*K290,2)</f>
        <v>0</v>
      </c>
      <c r="L291" s="89">
        <f>ROUND(J291*L290,2)</f>
        <v>0</v>
      </c>
      <c r="M291" s="89">
        <f>ROUND(SUM(J291:L291)*M290,2)</f>
        <v>0</v>
      </c>
      <c r="N291" s="229">
        <f t="shared" ref="N291" si="251">SUM(J291:M291)</f>
        <v>0</v>
      </c>
      <c r="O291" s="70">
        <v>0</v>
      </c>
      <c r="P291" s="315"/>
      <c r="Q291" s="89">
        <v>0</v>
      </c>
      <c r="R291" s="89">
        <f>ROUND(Q291*R290,2)</f>
        <v>0</v>
      </c>
      <c r="S291" s="89">
        <f>ROUND(Q291*S290,2)</f>
        <v>0</v>
      </c>
      <c r="T291" s="89">
        <f>ROUND(SUM(Q291:S291)*T290,2)</f>
        <v>0</v>
      </c>
      <c r="U291" s="229">
        <f t="shared" ref="U291" si="252">SUM(Q291:T291)</f>
        <v>0</v>
      </c>
      <c r="V291" s="70">
        <v>0</v>
      </c>
      <c r="W291" s="315"/>
      <c r="X291" s="317"/>
      <c r="Y291" s="217"/>
      <c r="Z291" s="299"/>
      <c r="AA291" s="318"/>
      <c r="AB291" s="318"/>
      <c r="AC291" s="318"/>
      <c r="AD291" s="318"/>
      <c r="AE291" s="318"/>
      <c r="AF291" s="318"/>
      <c r="AG291" s="318"/>
      <c r="AH291" s="318"/>
      <c r="AI291" s="318"/>
      <c r="AJ291" s="318"/>
      <c r="AK291" s="301"/>
      <c r="AM291" s="317"/>
    </row>
    <row r="292" spans="1:39" ht="13" customHeight="1" x14ac:dyDescent="0.2">
      <c r="A292" s="299"/>
      <c r="B292" s="225" t="s">
        <v>100</v>
      </c>
      <c r="C292" s="226"/>
      <c r="D292" s="226">
        <v>0</v>
      </c>
      <c r="E292" s="226">
        <v>0</v>
      </c>
      <c r="F292" s="226">
        <v>0</v>
      </c>
      <c r="G292" s="301"/>
      <c r="H292" s="301"/>
      <c r="I292" s="315"/>
      <c r="J292" s="227" t="s">
        <v>100</v>
      </c>
      <c r="K292" s="226">
        <v>0</v>
      </c>
      <c r="L292" s="226">
        <v>0</v>
      </c>
      <c r="M292" s="226">
        <v>0</v>
      </c>
      <c r="N292" s="301"/>
      <c r="O292" s="301"/>
      <c r="P292" s="315"/>
      <c r="Q292" s="227" t="s">
        <v>100</v>
      </c>
      <c r="R292" s="226">
        <v>0</v>
      </c>
      <c r="S292" s="226">
        <v>0</v>
      </c>
      <c r="T292" s="226">
        <v>0</v>
      </c>
      <c r="U292" s="301"/>
      <c r="V292" s="301"/>
      <c r="W292" s="315"/>
      <c r="X292" s="317"/>
      <c r="Y292" s="217"/>
      <c r="Z292" s="299"/>
      <c r="AA292" s="318"/>
      <c r="AB292" s="318"/>
      <c r="AC292" s="318"/>
      <c r="AD292" s="318"/>
      <c r="AE292" s="318"/>
      <c r="AF292" s="318"/>
      <c r="AG292" s="318"/>
      <c r="AH292" s="318"/>
      <c r="AI292" s="318"/>
      <c r="AJ292" s="318"/>
      <c r="AK292" s="301"/>
      <c r="AM292" s="317"/>
    </row>
    <row r="293" spans="1:39" ht="13" customHeight="1" x14ac:dyDescent="0.25">
      <c r="A293" s="299"/>
      <c r="B293" s="228" t="s">
        <v>103</v>
      </c>
      <c r="C293" s="89">
        <v>0</v>
      </c>
      <c r="D293" s="89">
        <f>ROUND(C293*D292,2)</f>
        <v>0</v>
      </c>
      <c r="E293" s="89">
        <f>ROUND(C293*E292,2)</f>
        <v>0</v>
      </c>
      <c r="F293" s="89">
        <f>ROUND(SUM(C293:E293)*F292,2)</f>
        <v>0</v>
      </c>
      <c r="G293" s="229">
        <f t="shared" ref="G293" si="253">SUM(C293:F293)</f>
        <v>0</v>
      </c>
      <c r="H293" s="70">
        <v>0</v>
      </c>
      <c r="I293" s="315"/>
      <c r="J293" s="89">
        <v>0</v>
      </c>
      <c r="K293" s="89">
        <f>ROUND(J293*K292,2)</f>
        <v>0</v>
      </c>
      <c r="L293" s="89">
        <f>ROUND(J293*L292,2)</f>
        <v>0</v>
      </c>
      <c r="M293" s="89">
        <f>ROUND(SUM(J293:L293)*M292,2)</f>
        <v>0</v>
      </c>
      <c r="N293" s="229">
        <f t="shared" ref="N293" si="254">SUM(J293:M293)</f>
        <v>0</v>
      </c>
      <c r="O293" s="70">
        <v>0</v>
      </c>
      <c r="P293" s="315"/>
      <c r="Q293" s="89">
        <v>0</v>
      </c>
      <c r="R293" s="89">
        <f>ROUND(Q293*R292,2)</f>
        <v>0</v>
      </c>
      <c r="S293" s="89">
        <f>ROUND(Q293*S292,2)</f>
        <v>0</v>
      </c>
      <c r="T293" s="89">
        <f>ROUND(SUM(Q293:S293)*T292,2)</f>
        <v>0</v>
      </c>
      <c r="U293" s="229">
        <f t="shared" ref="U293" si="255">SUM(Q293:T293)</f>
        <v>0</v>
      </c>
      <c r="V293" s="70">
        <v>0</v>
      </c>
      <c r="W293" s="315"/>
      <c r="X293" s="317"/>
      <c r="Y293" s="217"/>
      <c r="Z293" s="299"/>
      <c r="AA293" s="318"/>
      <c r="AB293" s="318"/>
      <c r="AC293" s="318"/>
      <c r="AD293" s="318"/>
      <c r="AE293" s="318"/>
      <c r="AF293" s="318"/>
      <c r="AG293" s="318"/>
      <c r="AH293" s="318"/>
      <c r="AI293" s="318"/>
      <c r="AJ293" s="318"/>
      <c r="AK293" s="301"/>
      <c r="AM293" s="317"/>
    </row>
    <row r="294" spans="1:39" ht="13" customHeight="1" x14ac:dyDescent="0.2">
      <c r="A294" s="299" t="s">
        <v>146</v>
      </c>
      <c r="B294" s="300" t="s">
        <v>98</v>
      </c>
      <c r="C294" s="300"/>
      <c r="D294" s="300"/>
      <c r="E294" s="300"/>
      <c r="F294" s="300"/>
      <c r="G294" s="300"/>
      <c r="H294" s="300"/>
      <c r="I294" s="300"/>
      <c r="J294" s="300"/>
      <c r="K294" s="300"/>
      <c r="L294" s="300"/>
      <c r="M294" s="300"/>
      <c r="N294" s="300"/>
      <c r="O294" s="300"/>
      <c r="P294" s="300"/>
      <c r="Q294" s="300"/>
      <c r="R294" s="300"/>
      <c r="S294" s="300"/>
      <c r="T294" s="300"/>
      <c r="U294" s="300"/>
      <c r="V294" s="300"/>
      <c r="W294" s="300"/>
      <c r="X294" s="300"/>
      <c r="Y294" s="218"/>
      <c r="Z294" s="299" t="str">
        <f>$A294</f>
        <v>5.1.2</v>
      </c>
      <c r="AA294" s="300" t="str">
        <f>$B$16</f>
        <v>Description</v>
      </c>
      <c r="AB294" s="300"/>
      <c r="AC294" s="300"/>
      <c r="AD294" s="300"/>
      <c r="AE294" s="300"/>
      <c r="AF294" s="300"/>
      <c r="AG294" s="300"/>
      <c r="AH294" s="300"/>
      <c r="AI294" s="300"/>
      <c r="AJ294" s="300"/>
      <c r="AK294" s="300"/>
      <c r="AM294" s="314" t="str">
        <f>$Z294</f>
        <v>5.1.2</v>
      </c>
    </row>
    <row r="295" spans="1:39" ht="12.75" customHeight="1" x14ac:dyDescent="0.2">
      <c r="A295" s="299"/>
      <c r="B295" s="225" t="s">
        <v>100</v>
      </c>
      <c r="C295" s="226"/>
      <c r="D295" s="226">
        <v>0</v>
      </c>
      <c r="E295" s="226">
        <v>0</v>
      </c>
      <c r="F295" s="226">
        <v>0</v>
      </c>
      <c r="G295" s="301"/>
      <c r="H295" s="301"/>
      <c r="I295" s="315">
        <f>(G296*H296)+(G298*H298)+(G300*H300)</f>
        <v>0</v>
      </c>
      <c r="J295" s="227" t="s">
        <v>100</v>
      </c>
      <c r="K295" s="226">
        <v>0</v>
      </c>
      <c r="L295" s="226">
        <v>0</v>
      </c>
      <c r="M295" s="226">
        <v>0</v>
      </c>
      <c r="N295" s="316"/>
      <c r="O295" s="316"/>
      <c r="P295" s="315">
        <f>(N296*O296)+(N298*O298)+(N300*O300)</f>
        <v>0</v>
      </c>
      <c r="Q295" s="227" t="s">
        <v>100</v>
      </c>
      <c r="R295" s="226">
        <v>0</v>
      </c>
      <c r="S295" s="226">
        <v>0</v>
      </c>
      <c r="T295" s="226">
        <v>0</v>
      </c>
      <c r="U295" s="316"/>
      <c r="V295" s="316"/>
      <c r="W295" s="315">
        <f>(U296*V296)+(U298*V298)+(U300*V300)</f>
        <v>0</v>
      </c>
      <c r="X295" s="317">
        <f>I295+P295+W295</f>
        <v>0</v>
      </c>
      <c r="Y295" s="50"/>
      <c r="Z295" s="299"/>
      <c r="AA295" s="300"/>
      <c r="AB295" s="300"/>
      <c r="AC295" s="300"/>
      <c r="AD295" s="300"/>
      <c r="AE295" s="300"/>
      <c r="AF295" s="300"/>
      <c r="AG295" s="300"/>
      <c r="AH295" s="300"/>
      <c r="AI295" s="300"/>
      <c r="AJ295" s="300"/>
      <c r="AK295" s="300"/>
      <c r="AM295" s="314"/>
    </row>
    <row r="296" spans="1:39" ht="12.75" customHeight="1" x14ac:dyDescent="0.25">
      <c r="A296" s="299"/>
      <c r="B296" s="72" t="s">
        <v>101</v>
      </c>
      <c r="C296" s="89">
        <v>0</v>
      </c>
      <c r="D296" s="89">
        <f>ROUND(C296*D295,2)</f>
        <v>0</v>
      </c>
      <c r="E296" s="89">
        <f>ROUND(C296*E295,2)</f>
        <v>0</v>
      </c>
      <c r="F296" s="89">
        <f>ROUND(SUM(C296:E296)*F295,2)</f>
        <v>0</v>
      </c>
      <c r="G296" s="229">
        <f>SUM(C296:F296)</f>
        <v>0</v>
      </c>
      <c r="H296" s="70">
        <v>0</v>
      </c>
      <c r="I296" s="315"/>
      <c r="J296" s="89">
        <v>0</v>
      </c>
      <c r="K296" s="89">
        <f>ROUND(J296*K295,2)</f>
        <v>0</v>
      </c>
      <c r="L296" s="89">
        <f>ROUND(J296*L295,2)</f>
        <v>0</v>
      </c>
      <c r="M296" s="89">
        <f>ROUND(SUM(J296:L296)*M295,2)</f>
        <v>0</v>
      </c>
      <c r="N296" s="229">
        <f>SUM(J296:M296)</f>
        <v>0</v>
      </c>
      <c r="O296" s="70">
        <v>0</v>
      </c>
      <c r="P296" s="315"/>
      <c r="Q296" s="89">
        <v>0</v>
      </c>
      <c r="R296" s="89">
        <f>ROUND(Q296*R295,2)</f>
        <v>0</v>
      </c>
      <c r="S296" s="89">
        <f>ROUND(Q296*S295,2)</f>
        <v>0</v>
      </c>
      <c r="T296" s="89">
        <f>ROUND(SUM(Q296:S296)*T295,2)</f>
        <v>0</v>
      </c>
      <c r="U296" s="229">
        <f t="shared" ref="U296" si="256">SUM(Q296:T296)</f>
        <v>0</v>
      </c>
      <c r="V296" s="70">
        <v>0</v>
      </c>
      <c r="W296" s="315"/>
      <c r="X296" s="317"/>
      <c r="Y296" s="217"/>
      <c r="Z296" s="299"/>
      <c r="AA296" s="318">
        <v>0</v>
      </c>
      <c r="AB296" s="318">
        <v>0</v>
      </c>
      <c r="AC296" s="318">
        <v>0</v>
      </c>
      <c r="AD296" s="318">
        <v>0</v>
      </c>
      <c r="AE296" s="318">
        <f>SUM(AA296:AD300)</f>
        <v>0</v>
      </c>
      <c r="AF296" s="318">
        <v>0</v>
      </c>
      <c r="AG296" s="318">
        <v>0</v>
      </c>
      <c r="AH296" s="318">
        <v>0</v>
      </c>
      <c r="AI296" s="318">
        <f>SUM(AF296:AH300)</f>
        <v>0</v>
      </c>
      <c r="AJ296" s="318">
        <v>0</v>
      </c>
      <c r="AK296" s="301">
        <f>AE296+AI296+AJ296</f>
        <v>0</v>
      </c>
      <c r="AM296" s="317">
        <f>X295+AK296</f>
        <v>0</v>
      </c>
    </row>
    <row r="297" spans="1:39" ht="12.75" customHeight="1" x14ac:dyDescent="0.2">
      <c r="A297" s="299"/>
      <c r="B297" s="225" t="s">
        <v>100</v>
      </c>
      <c r="C297" s="226"/>
      <c r="D297" s="226">
        <v>0</v>
      </c>
      <c r="E297" s="226">
        <v>0</v>
      </c>
      <c r="F297" s="226">
        <v>0</v>
      </c>
      <c r="G297" s="301"/>
      <c r="H297" s="301"/>
      <c r="I297" s="315"/>
      <c r="J297" s="227" t="s">
        <v>100</v>
      </c>
      <c r="K297" s="226">
        <v>0</v>
      </c>
      <c r="L297" s="226">
        <v>0</v>
      </c>
      <c r="M297" s="226">
        <v>0</v>
      </c>
      <c r="N297" s="301"/>
      <c r="O297" s="301"/>
      <c r="P297" s="315"/>
      <c r="Q297" s="227" t="s">
        <v>100</v>
      </c>
      <c r="R297" s="226">
        <v>0</v>
      </c>
      <c r="S297" s="226">
        <v>0</v>
      </c>
      <c r="T297" s="226">
        <v>0</v>
      </c>
      <c r="U297" s="301"/>
      <c r="V297" s="301"/>
      <c r="W297" s="315"/>
      <c r="X297" s="317"/>
      <c r="Y297" s="217"/>
      <c r="Z297" s="299"/>
      <c r="AA297" s="318"/>
      <c r="AB297" s="318"/>
      <c r="AC297" s="318"/>
      <c r="AD297" s="318"/>
      <c r="AE297" s="318"/>
      <c r="AF297" s="318"/>
      <c r="AG297" s="318"/>
      <c r="AH297" s="318"/>
      <c r="AI297" s="318"/>
      <c r="AJ297" s="318"/>
      <c r="AK297" s="301"/>
      <c r="AM297" s="317"/>
    </row>
    <row r="298" spans="1:39" ht="12.75" customHeight="1" x14ac:dyDescent="0.25">
      <c r="A298" s="299"/>
      <c r="B298" s="72" t="s">
        <v>102</v>
      </c>
      <c r="C298" s="89">
        <v>0</v>
      </c>
      <c r="D298" s="89">
        <f>ROUND(C298*D297,2)</f>
        <v>0</v>
      </c>
      <c r="E298" s="89">
        <f>ROUND(C298*E297,2)</f>
        <v>0</v>
      </c>
      <c r="F298" s="89">
        <f>ROUND(SUM(C298:E298)*F297,2)</f>
        <v>0</v>
      </c>
      <c r="G298" s="229">
        <f t="shared" ref="G298" si="257">SUM(C298:F298)</f>
        <v>0</v>
      </c>
      <c r="H298" s="70">
        <v>0</v>
      </c>
      <c r="I298" s="315"/>
      <c r="J298" s="89">
        <v>0</v>
      </c>
      <c r="K298" s="89">
        <f>ROUND(J298*K297,2)</f>
        <v>0</v>
      </c>
      <c r="L298" s="89">
        <f>ROUND(J298*L297,2)</f>
        <v>0</v>
      </c>
      <c r="M298" s="89">
        <f>ROUND(SUM(J298:L298)*M297,2)</f>
        <v>0</v>
      </c>
      <c r="N298" s="229">
        <f t="shared" ref="N298" si="258">SUM(J298:M298)</f>
        <v>0</v>
      </c>
      <c r="O298" s="70">
        <v>0</v>
      </c>
      <c r="P298" s="315"/>
      <c r="Q298" s="89">
        <v>0</v>
      </c>
      <c r="R298" s="89">
        <f>ROUND(Q298*R297,2)</f>
        <v>0</v>
      </c>
      <c r="S298" s="89">
        <f>ROUND(Q298*S297,2)</f>
        <v>0</v>
      </c>
      <c r="T298" s="89">
        <f>ROUND(SUM(Q298:S298)*T297,2)</f>
        <v>0</v>
      </c>
      <c r="U298" s="229">
        <f t="shared" ref="U298" si="259">SUM(Q298:T298)</f>
        <v>0</v>
      </c>
      <c r="V298" s="70">
        <v>0</v>
      </c>
      <c r="W298" s="315"/>
      <c r="X298" s="317"/>
      <c r="Y298" s="217"/>
      <c r="Z298" s="299"/>
      <c r="AA298" s="318"/>
      <c r="AB298" s="318"/>
      <c r="AC298" s="318"/>
      <c r="AD298" s="318"/>
      <c r="AE298" s="318"/>
      <c r="AF298" s="318"/>
      <c r="AG298" s="318"/>
      <c r="AH298" s="318"/>
      <c r="AI298" s="318"/>
      <c r="AJ298" s="318"/>
      <c r="AK298" s="301"/>
      <c r="AM298" s="317"/>
    </row>
    <row r="299" spans="1:39" ht="12.75" customHeight="1" x14ac:dyDescent="0.2">
      <c r="A299" s="299"/>
      <c r="B299" s="225" t="s">
        <v>100</v>
      </c>
      <c r="C299" s="226"/>
      <c r="D299" s="226">
        <v>0</v>
      </c>
      <c r="E299" s="226">
        <v>0</v>
      </c>
      <c r="F299" s="226">
        <v>0</v>
      </c>
      <c r="G299" s="301"/>
      <c r="H299" s="301"/>
      <c r="I299" s="315"/>
      <c r="J299" s="227" t="s">
        <v>100</v>
      </c>
      <c r="K299" s="226">
        <v>0</v>
      </c>
      <c r="L299" s="226">
        <v>0</v>
      </c>
      <c r="M299" s="226">
        <v>0</v>
      </c>
      <c r="N299" s="301"/>
      <c r="O299" s="301"/>
      <c r="P299" s="315"/>
      <c r="Q299" s="227" t="s">
        <v>100</v>
      </c>
      <c r="R299" s="226">
        <v>0</v>
      </c>
      <c r="S299" s="226">
        <v>0</v>
      </c>
      <c r="T299" s="226">
        <v>0</v>
      </c>
      <c r="U299" s="301"/>
      <c r="V299" s="301"/>
      <c r="W299" s="315"/>
      <c r="X299" s="317"/>
      <c r="Y299" s="217"/>
      <c r="Z299" s="299"/>
      <c r="AA299" s="318"/>
      <c r="AB299" s="318"/>
      <c r="AC299" s="318"/>
      <c r="AD299" s="318"/>
      <c r="AE299" s="318"/>
      <c r="AF299" s="318"/>
      <c r="AG299" s="318"/>
      <c r="AH299" s="318"/>
      <c r="AI299" s="318"/>
      <c r="AJ299" s="318"/>
      <c r="AK299" s="301"/>
      <c r="AM299" s="317"/>
    </row>
    <row r="300" spans="1:39" ht="13" customHeight="1" x14ac:dyDescent="0.25">
      <c r="A300" s="299"/>
      <c r="B300" s="72" t="s">
        <v>103</v>
      </c>
      <c r="C300" s="89">
        <v>0</v>
      </c>
      <c r="D300" s="89">
        <f>ROUND(C300*D299,2)</f>
        <v>0</v>
      </c>
      <c r="E300" s="89">
        <f>ROUND(C300*E299,2)</f>
        <v>0</v>
      </c>
      <c r="F300" s="89">
        <f>ROUND(SUM(C300:E300)*F299,2)</f>
        <v>0</v>
      </c>
      <c r="G300" s="229">
        <f t="shared" ref="G300" si="260">SUM(C300:F300)</f>
        <v>0</v>
      </c>
      <c r="H300" s="70">
        <v>0</v>
      </c>
      <c r="I300" s="315"/>
      <c r="J300" s="89">
        <v>0</v>
      </c>
      <c r="K300" s="89">
        <f>ROUND(J300*K299,2)</f>
        <v>0</v>
      </c>
      <c r="L300" s="89">
        <f>ROUND(J300*L299,2)</f>
        <v>0</v>
      </c>
      <c r="M300" s="89">
        <f>ROUND(SUM(J300:L300)*M299,2)</f>
        <v>0</v>
      </c>
      <c r="N300" s="229">
        <f t="shared" ref="N300" si="261">SUM(J300:M300)</f>
        <v>0</v>
      </c>
      <c r="O300" s="70">
        <v>0</v>
      </c>
      <c r="P300" s="315"/>
      <c r="Q300" s="89">
        <v>0</v>
      </c>
      <c r="R300" s="89">
        <f>ROUND(Q300*R299,2)</f>
        <v>0</v>
      </c>
      <c r="S300" s="89">
        <f>ROUND(Q300*S299,2)</f>
        <v>0</v>
      </c>
      <c r="T300" s="89">
        <f>ROUND(SUM(Q300:S300)*T299,2)</f>
        <v>0</v>
      </c>
      <c r="U300" s="229">
        <f t="shared" ref="U300" si="262">SUM(Q300:T300)</f>
        <v>0</v>
      </c>
      <c r="V300" s="70">
        <v>0</v>
      </c>
      <c r="W300" s="315"/>
      <c r="X300" s="317"/>
      <c r="Y300" s="217"/>
      <c r="Z300" s="299"/>
      <c r="AA300" s="318"/>
      <c r="AB300" s="318"/>
      <c r="AC300" s="318"/>
      <c r="AD300" s="318"/>
      <c r="AE300" s="318"/>
      <c r="AF300" s="318"/>
      <c r="AG300" s="318"/>
      <c r="AH300" s="318"/>
      <c r="AI300" s="318"/>
      <c r="AJ300" s="318"/>
      <c r="AK300" s="301"/>
      <c r="AM300" s="317"/>
    </row>
    <row r="301" spans="1:39" ht="13" customHeight="1" x14ac:dyDescent="0.2">
      <c r="A301" s="299" t="s">
        <v>147</v>
      </c>
      <c r="B301" s="300" t="s">
        <v>98</v>
      </c>
      <c r="C301" s="300"/>
      <c r="D301" s="300"/>
      <c r="E301" s="300"/>
      <c r="F301" s="300"/>
      <c r="G301" s="300"/>
      <c r="H301" s="300"/>
      <c r="I301" s="300"/>
      <c r="J301" s="300"/>
      <c r="K301" s="300"/>
      <c r="L301" s="300"/>
      <c r="M301" s="300"/>
      <c r="N301" s="300"/>
      <c r="O301" s="300"/>
      <c r="P301" s="300"/>
      <c r="Q301" s="300"/>
      <c r="R301" s="300"/>
      <c r="S301" s="300"/>
      <c r="T301" s="300"/>
      <c r="U301" s="300"/>
      <c r="V301" s="300"/>
      <c r="W301" s="300"/>
      <c r="X301" s="300"/>
      <c r="Y301" s="218"/>
      <c r="Z301" s="299" t="str">
        <f>$A301</f>
        <v>5.1.3</v>
      </c>
      <c r="AA301" s="300" t="str">
        <f>$B$9</f>
        <v>Description</v>
      </c>
      <c r="AB301" s="300"/>
      <c r="AC301" s="300"/>
      <c r="AD301" s="300"/>
      <c r="AE301" s="300"/>
      <c r="AF301" s="300"/>
      <c r="AG301" s="300"/>
      <c r="AH301" s="300"/>
      <c r="AI301" s="300"/>
      <c r="AJ301" s="300"/>
      <c r="AK301" s="300"/>
      <c r="AM301" s="314" t="str">
        <f>$Z301</f>
        <v>5.1.3</v>
      </c>
    </row>
    <row r="302" spans="1:39" ht="13" customHeight="1" x14ac:dyDescent="0.2">
      <c r="A302" s="299"/>
      <c r="B302" s="225" t="s">
        <v>100</v>
      </c>
      <c r="C302" s="226"/>
      <c r="D302" s="226">
        <v>0</v>
      </c>
      <c r="E302" s="226">
        <v>0</v>
      </c>
      <c r="F302" s="226">
        <v>0</v>
      </c>
      <c r="G302" s="301"/>
      <c r="H302" s="301"/>
      <c r="I302" s="315">
        <f>(G303*H303)+(G305*H305)+(G307*H307)</f>
        <v>0</v>
      </c>
      <c r="J302" s="227" t="s">
        <v>100</v>
      </c>
      <c r="K302" s="226">
        <v>0</v>
      </c>
      <c r="L302" s="226">
        <v>0</v>
      </c>
      <c r="M302" s="226">
        <v>0</v>
      </c>
      <c r="N302" s="316"/>
      <c r="O302" s="316"/>
      <c r="P302" s="315">
        <f>(N303*O303)+(N305*O305)+(N307*O307)</f>
        <v>0</v>
      </c>
      <c r="Q302" s="227" t="s">
        <v>100</v>
      </c>
      <c r="R302" s="230">
        <v>0</v>
      </c>
      <c r="S302" s="230">
        <v>0</v>
      </c>
      <c r="T302" s="230">
        <v>0</v>
      </c>
      <c r="U302" s="316"/>
      <c r="V302" s="316"/>
      <c r="W302" s="315">
        <f>(U303*V303)+(U305*V305)+(U307*V307)</f>
        <v>0</v>
      </c>
      <c r="X302" s="317">
        <f>I302+P302+W302</f>
        <v>0</v>
      </c>
      <c r="Y302" s="50"/>
      <c r="Z302" s="299"/>
      <c r="AA302" s="300"/>
      <c r="AB302" s="300"/>
      <c r="AC302" s="300"/>
      <c r="AD302" s="300"/>
      <c r="AE302" s="300"/>
      <c r="AF302" s="300"/>
      <c r="AG302" s="300"/>
      <c r="AH302" s="300"/>
      <c r="AI302" s="300"/>
      <c r="AJ302" s="300"/>
      <c r="AK302" s="300"/>
      <c r="AM302" s="314"/>
    </row>
    <row r="303" spans="1:39" ht="13" customHeight="1" x14ac:dyDescent="0.25">
      <c r="A303" s="299"/>
      <c r="B303" s="72" t="s">
        <v>101</v>
      </c>
      <c r="C303" s="89">
        <v>0</v>
      </c>
      <c r="D303" s="89">
        <f>ROUND(C303*D302,2)</f>
        <v>0</v>
      </c>
      <c r="E303" s="89">
        <f>ROUND(C303*E302,2)</f>
        <v>0</v>
      </c>
      <c r="F303" s="89">
        <f>ROUND(SUM(C303:E303)*F302,2)</f>
        <v>0</v>
      </c>
      <c r="G303" s="229">
        <f>SUM(C303:F303)</f>
        <v>0</v>
      </c>
      <c r="H303" s="70">
        <v>0</v>
      </c>
      <c r="I303" s="315"/>
      <c r="J303" s="89">
        <v>0</v>
      </c>
      <c r="K303" s="89">
        <f>ROUND(J303*K302,2)</f>
        <v>0</v>
      </c>
      <c r="L303" s="89">
        <f>ROUND(J303*L302,2)</f>
        <v>0</v>
      </c>
      <c r="M303" s="89">
        <f>ROUND(SUM(J303:L303)*M302,2)</f>
        <v>0</v>
      </c>
      <c r="N303" s="229">
        <f>SUM(J303:M303)</f>
        <v>0</v>
      </c>
      <c r="O303" s="70">
        <v>0</v>
      </c>
      <c r="P303" s="315"/>
      <c r="Q303" s="89">
        <v>0</v>
      </c>
      <c r="R303" s="89">
        <f>ROUND(Q303*R302,2)</f>
        <v>0</v>
      </c>
      <c r="S303" s="89">
        <f>ROUND(Q303*S302,2)</f>
        <v>0</v>
      </c>
      <c r="T303" s="89">
        <f>ROUND(SUM(Q303:S303)*T302,2)</f>
        <v>0</v>
      </c>
      <c r="U303" s="229">
        <f t="shared" ref="U303" si="263">SUM(Q303:T303)</f>
        <v>0</v>
      </c>
      <c r="V303" s="70">
        <v>0</v>
      </c>
      <c r="W303" s="315"/>
      <c r="X303" s="317"/>
      <c r="Y303" s="217"/>
      <c r="Z303" s="299"/>
      <c r="AA303" s="318">
        <v>0</v>
      </c>
      <c r="AB303" s="318">
        <v>0</v>
      </c>
      <c r="AC303" s="318">
        <v>0</v>
      </c>
      <c r="AD303" s="318">
        <v>0</v>
      </c>
      <c r="AE303" s="318">
        <f>SUM(AA303:AD307)</f>
        <v>0</v>
      </c>
      <c r="AF303" s="318">
        <v>0</v>
      </c>
      <c r="AG303" s="318">
        <v>0</v>
      </c>
      <c r="AH303" s="318">
        <v>0</v>
      </c>
      <c r="AI303" s="318">
        <f>SUM(AF303:AH307)</f>
        <v>0</v>
      </c>
      <c r="AJ303" s="318">
        <v>0</v>
      </c>
      <c r="AK303" s="301">
        <f>AE303+AI303+AJ303</f>
        <v>0</v>
      </c>
      <c r="AM303" s="317">
        <f>X302+AK303</f>
        <v>0</v>
      </c>
    </row>
    <row r="304" spans="1:39" ht="13" customHeight="1" x14ac:dyDescent="0.2">
      <c r="A304" s="299"/>
      <c r="B304" s="225" t="s">
        <v>100</v>
      </c>
      <c r="C304" s="226"/>
      <c r="D304" s="226">
        <v>0</v>
      </c>
      <c r="E304" s="226">
        <v>0</v>
      </c>
      <c r="F304" s="226">
        <v>0</v>
      </c>
      <c r="G304" s="301"/>
      <c r="H304" s="301"/>
      <c r="I304" s="315"/>
      <c r="J304" s="227" t="s">
        <v>100</v>
      </c>
      <c r="K304" s="226">
        <v>0</v>
      </c>
      <c r="L304" s="226">
        <v>0</v>
      </c>
      <c r="M304" s="226">
        <v>0</v>
      </c>
      <c r="N304" s="301"/>
      <c r="O304" s="301"/>
      <c r="P304" s="315"/>
      <c r="Q304" s="227" t="s">
        <v>100</v>
      </c>
      <c r="R304" s="226">
        <v>0</v>
      </c>
      <c r="S304" s="226">
        <v>0</v>
      </c>
      <c r="T304" s="226">
        <v>0</v>
      </c>
      <c r="U304" s="301"/>
      <c r="V304" s="301"/>
      <c r="W304" s="315"/>
      <c r="X304" s="317"/>
      <c r="Y304" s="217"/>
      <c r="Z304" s="299"/>
      <c r="AA304" s="318"/>
      <c r="AB304" s="318"/>
      <c r="AC304" s="318"/>
      <c r="AD304" s="318"/>
      <c r="AE304" s="318"/>
      <c r="AF304" s="318"/>
      <c r="AG304" s="318"/>
      <c r="AH304" s="318"/>
      <c r="AI304" s="318"/>
      <c r="AJ304" s="318"/>
      <c r="AK304" s="301"/>
      <c r="AM304" s="317"/>
    </row>
    <row r="305" spans="1:39" ht="13" customHeight="1" x14ac:dyDescent="0.25">
      <c r="A305" s="299"/>
      <c r="B305" s="72" t="s">
        <v>102</v>
      </c>
      <c r="C305" s="89">
        <v>0</v>
      </c>
      <c r="D305" s="89">
        <f>ROUND(C305*D304,2)</f>
        <v>0</v>
      </c>
      <c r="E305" s="89">
        <f>ROUND(C305*E304,2)</f>
        <v>0</v>
      </c>
      <c r="F305" s="89">
        <f>ROUND(SUM(C305:E305)*F304,2)</f>
        <v>0</v>
      </c>
      <c r="G305" s="229">
        <f t="shared" ref="G305" si="264">SUM(C305:F305)</f>
        <v>0</v>
      </c>
      <c r="H305" s="70">
        <v>0</v>
      </c>
      <c r="I305" s="315"/>
      <c r="J305" s="89">
        <v>0</v>
      </c>
      <c r="K305" s="89">
        <f>ROUND(J305*K304,2)</f>
        <v>0</v>
      </c>
      <c r="L305" s="89">
        <f>ROUND(J305*L304,2)</f>
        <v>0</v>
      </c>
      <c r="M305" s="89">
        <f>ROUND(SUM(J305:L305)*M304,2)</f>
        <v>0</v>
      </c>
      <c r="N305" s="229">
        <f t="shared" ref="N305" si="265">SUM(J305:M305)</f>
        <v>0</v>
      </c>
      <c r="O305" s="70">
        <v>0</v>
      </c>
      <c r="P305" s="315"/>
      <c r="Q305" s="89">
        <v>0</v>
      </c>
      <c r="R305" s="89">
        <f>ROUND(Q305*R304,2)</f>
        <v>0</v>
      </c>
      <c r="S305" s="89">
        <f>ROUND(Q305*S304,2)</f>
        <v>0</v>
      </c>
      <c r="T305" s="89">
        <f>ROUND(SUM(Q305:S305)*T304,2)</f>
        <v>0</v>
      </c>
      <c r="U305" s="229">
        <f t="shared" ref="U305" si="266">SUM(Q305:T305)</f>
        <v>0</v>
      </c>
      <c r="V305" s="70">
        <v>0</v>
      </c>
      <c r="W305" s="315"/>
      <c r="X305" s="317"/>
      <c r="Y305" s="217"/>
      <c r="Z305" s="299"/>
      <c r="AA305" s="318"/>
      <c r="AB305" s="318"/>
      <c r="AC305" s="318"/>
      <c r="AD305" s="318"/>
      <c r="AE305" s="318"/>
      <c r="AF305" s="318"/>
      <c r="AG305" s="318"/>
      <c r="AH305" s="318"/>
      <c r="AI305" s="318"/>
      <c r="AJ305" s="318"/>
      <c r="AK305" s="301"/>
      <c r="AM305" s="317"/>
    </row>
    <row r="306" spans="1:39" ht="13" customHeight="1" x14ac:dyDescent="0.2">
      <c r="A306" s="299"/>
      <c r="B306" s="225" t="s">
        <v>100</v>
      </c>
      <c r="C306" s="226"/>
      <c r="D306" s="226">
        <v>0</v>
      </c>
      <c r="E306" s="226">
        <v>0</v>
      </c>
      <c r="F306" s="226">
        <v>0</v>
      </c>
      <c r="G306" s="301"/>
      <c r="H306" s="301"/>
      <c r="I306" s="315"/>
      <c r="J306" s="227" t="s">
        <v>100</v>
      </c>
      <c r="K306" s="226">
        <v>0</v>
      </c>
      <c r="L306" s="226">
        <v>0</v>
      </c>
      <c r="M306" s="226">
        <v>0</v>
      </c>
      <c r="N306" s="301"/>
      <c r="O306" s="301"/>
      <c r="P306" s="315"/>
      <c r="Q306" s="227" t="s">
        <v>100</v>
      </c>
      <c r="R306" s="226">
        <v>0</v>
      </c>
      <c r="S306" s="226">
        <v>0</v>
      </c>
      <c r="T306" s="226">
        <v>0</v>
      </c>
      <c r="U306" s="301"/>
      <c r="V306" s="301"/>
      <c r="W306" s="315"/>
      <c r="X306" s="317"/>
      <c r="Y306" s="217"/>
      <c r="Z306" s="299"/>
      <c r="AA306" s="318"/>
      <c r="AB306" s="318"/>
      <c r="AC306" s="318"/>
      <c r="AD306" s="318"/>
      <c r="AE306" s="318"/>
      <c r="AF306" s="318"/>
      <c r="AG306" s="318"/>
      <c r="AH306" s="318"/>
      <c r="AI306" s="318"/>
      <c r="AJ306" s="318"/>
      <c r="AK306" s="301"/>
      <c r="AM306" s="317"/>
    </row>
    <row r="307" spans="1:39" ht="13" customHeight="1" x14ac:dyDescent="0.25">
      <c r="A307" s="299"/>
      <c r="B307" s="72" t="s">
        <v>103</v>
      </c>
      <c r="C307" s="89">
        <v>0</v>
      </c>
      <c r="D307" s="89">
        <f>ROUND(C307*D306,2)</f>
        <v>0</v>
      </c>
      <c r="E307" s="89">
        <f>ROUND(C307*E306,2)</f>
        <v>0</v>
      </c>
      <c r="F307" s="89">
        <f>ROUND(SUM(C307:E307)*F306,2)</f>
        <v>0</v>
      </c>
      <c r="G307" s="229">
        <f t="shared" ref="G307" si="267">SUM(C307:F307)</f>
        <v>0</v>
      </c>
      <c r="H307" s="70">
        <v>0</v>
      </c>
      <c r="I307" s="315"/>
      <c r="J307" s="89">
        <v>0</v>
      </c>
      <c r="K307" s="89">
        <f>ROUND(J307*K306,2)</f>
        <v>0</v>
      </c>
      <c r="L307" s="89">
        <f>ROUND(J307*L306,2)</f>
        <v>0</v>
      </c>
      <c r="M307" s="89">
        <f>ROUND(SUM(J307:L307)*M306,2)</f>
        <v>0</v>
      </c>
      <c r="N307" s="229">
        <f t="shared" ref="N307" si="268">SUM(J307:M307)</f>
        <v>0</v>
      </c>
      <c r="O307" s="70">
        <v>0</v>
      </c>
      <c r="P307" s="315"/>
      <c r="Q307" s="89">
        <v>0</v>
      </c>
      <c r="R307" s="89">
        <f>ROUND(Q307*R306,2)</f>
        <v>0</v>
      </c>
      <c r="S307" s="89">
        <f>ROUND(Q307*S306,2)</f>
        <v>0</v>
      </c>
      <c r="T307" s="89">
        <f>ROUND(SUM(Q307:S307)*T306,2)</f>
        <v>0</v>
      </c>
      <c r="U307" s="229">
        <f t="shared" ref="U307" si="269">SUM(Q307:T307)</f>
        <v>0</v>
      </c>
      <c r="V307" s="70">
        <v>0</v>
      </c>
      <c r="W307" s="315"/>
      <c r="X307" s="317"/>
      <c r="Y307" s="217"/>
      <c r="Z307" s="299"/>
      <c r="AA307" s="318"/>
      <c r="AB307" s="318"/>
      <c r="AC307" s="318"/>
      <c r="AD307" s="318"/>
      <c r="AE307" s="318"/>
      <c r="AF307" s="318"/>
      <c r="AG307" s="318"/>
      <c r="AH307" s="318"/>
      <c r="AI307" s="318"/>
      <c r="AJ307" s="318"/>
      <c r="AK307" s="301"/>
      <c r="AM307" s="317"/>
    </row>
    <row r="308" spans="1:39" ht="22.5" customHeight="1" x14ac:dyDescent="0.2">
      <c r="A308" s="78">
        <v>5.2</v>
      </c>
      <c r="B308" s="319" t="s">
        <v>98</v>
      </c>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218"/>
      <c r="Z308" s="78">
        <f>$A308</f>
        <v>5.2</v>
      </c>
      <c r="AA308" s="319" t="str">
        <f>$B$30</f>
        <v>Description</v>
      </c>
      <c r="AB308" s="319"/>
      <c r="AC308" s="319"/>
      <c r="AD308" s="319"/>
      <c r="AE308" s="319"/>
      <c r="AF308" s="319"/>
      <c r="AG308" s="319"/>
      <c r="AH308" s="319"/>
      <c r="AI308" s="319"/>
      <c r="AJ308" s="319"/>
      <c r="AK308" s="319"/>
      <c r="AM308" s="78">
        <f>$Z308</f>
        <v>5.2</v>
      </c>
    </row>
    <row r="309" spans="1:39" ht="13" customHeight="1" x14ac:dyDescent="0.2">
      <c r="A309" s="299" t="s">
        <v>148</v>
      </c>
      <c r="B309" s="300" t="s">
        <v>98</v>
      </c>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77"/>
      <c r="Z309" s="299" t="str">
        <f>$A309</f>
        <v>5.2.1</v>
      </c>
      <c r="AA309" s="300" t="str">
        <f>$B$9</f>
        <v>Description</v>
      </c>
      <c r="AB309" s="300"/>
      <c r="AC309" s="300"/>
      <c r="AD309" s="300"/>
      <c r="AE309" s="300"/>
      <c r="AF309" s="300"/>
      <c r="AG309" s="300"/>
      <c r="AH309" s="300"/>
      <c r="AI309" s="300"/>
      <c r="AJ309" s="300"/>
      <c r="AK309" s="300"/>
      <c r="AM309" s="314" t="str">
        <f>$Z309</f>
        <v>5.2.1</v>
      </c>
    </row>
    <row r="310" spans="1:39" ht="13" customHeight="1" x14ac:dyDescent="0.2">
      <c r="A310" s="299"/>
      <c r="B310" s="225" t="s">
        <v>100</v>
      </c>
      <c r="C310" s="226"/>
      <c r="D310" s="226">
        <v>0</v>
      </c>
      <c r="E310" s="226">
        <v>0</v>
      </c>
      <c r="F310" s="226">
        <v>0</v>
      </c>
      <c r="G310" s="301"/>
      <c r="H310" s="301"/>
      <c r="I310" s="315">
        <f>(G311*H311)+(G313*H313)+(G315*H315)</f>
        <v>0</v>
      </c>
      <c r="J310" s="227" t="s">
        <v>100</v>
      </c>
      <c r="K310" s="226">
        <v>0</v>
      </c>
      <c r="L310" s="226">
        <v>0</v>
      </c>
      <c r="M310" s="226">
        <v>0</v>
      </c>
      <c r="N310" s="316"/>
      <c r="O310" s="316"/>
      <c r="P310" s="315">
        <f>(N311*O311)+(N313*O313)+(N315*O315)</f>
        <v>0</v>
      </c>
      <c r="Q310" s="227" t="s">
        <v>100</v>
      </c>
      <c r="R310" s="226">
        <v>0</v>
      </c>
      <c r="S310" s="226">
        <v>0</v>
      </c>
      <c r="T310" s="226">
        <v>0</v>
      </c>
      <c r="U310" s="316"/>
      <c r="V310" s="316"/>
      <c r="W310" s="315">
        <f>(U311*V311)+(U313*V313)+(U315*V315)</f>
        <v>0</v>
      </c>
      <c r="X310" s="317">
        <f>I310+P310+W310</f>
        <v>0</v>
      </c>
      <c r="Y310" s="50"/>
      <c r="Z310" s="299"/>
      <c r="AA310" s="300"/>
      <c r="AB310" s="300"/>
      <c r="AC310" s="300"/>
      <c r="AD310" s="300"/>
      <c r="AE310" s="300"/>
      <c r="AF310" s="300"/>
      <c r="AG310" s="300"/>
      <c r="AH310" s="300"/>
      <c r="AI310" s="300"/>
      <c r="AJ310" s="300"/>
      <c r="AK310" s="300"/>
      <c r="AM310" s="314"/>
    </row>
    <row r="311" spans="1:39" ht="13" customHeight="1" x14ac:dyDescent="0.25">
      <c r="A311" s="299"/>
      <c r="B311" s="228" t="s">
        <v>101</v>
      </c>
      <c r="C311" s="89">
        <v>0</v>
      </c>
      <c r="D311" s="89">
        <f>ROUND(C311*D310,2)</f>
        <v>0</v>
      </c>
      <c r="E311" s="89">
        <f>ROUND(C311*E310,2)</f>
        <v>0</v>
      </c>
      <c r="F311" s="89">
        <f>ROUND(SUM(C311:E311)*F310,2)</f>
        <v>0</v>
      </c>
      <c r="G311" s="229">
        <f>SUM(C311:F311)</f>
        <v>0</v>
      </c>
      <c r="H311" s="70">
        <v>0</v>
      </c>
      <c r="I311" s="315"/>
      <c r="J311" s="89">
        <v>0</v>
      </c>
      <c r="K311" s="89">
        <f>ROUND(J311*K310,2)</f>
        <v>0</v>
      </c>
      <c r="L311" s="89">
        <f>ROUND(J311*L310,2)</f>
        <v>0</v>
      </c>
      <c r="M311" s="89">
        <f>ROUND(SUM(J311:L311)*M310,2)</f>
        <v>0</v>
      </c>
      <c r="N311" s="229">
        <f>SUM(J311:M311)</f>
        <v>0</v>
      </c>
      <c r="O311" s="70">
        <v>0</v>
      </c>
      <c r="P311" s="315"/>
      <c r="Q311" s="89">
        <v>0</v>
      </c>
      <c r="R311" s="89">
        <f>ROUND(Q311*R310,2)</f>
        <v>0</v>
      </c>
      <c r="S311" s="89">
        <f>ROUND(Q311*S310,2)</f>
        <v>0</v>
      </c>
      <c r="T311" s="89">
        <f>ROUND(SUM(Q311:S311)*T310,2)</f>
        <v>0</v>
      </c>
      <c r="U311" s="229">
        <f t="shared" ref="U311" si="270">SUM(Q311:T311)</f>
        <v>0</v>
      </c>
      <c r="V311" s="70">
        <v>0</v>
      </c>
      <c r="W311" s="315"/>
      <c r="X311" s="317"/>
      <c r="Y311" s="217"/>
      <c r="Z311" s="299"/>
      <c r="AA311" s="318">
        <v>0</v>
      </c>
      <c r="AB311" s="318">
        <v>0</v>
      </c>
      <c r="AC311" s="318">
        <v>0</v>
      </c>
      <c r="AD311" s="318">
        <v>0</v>
      </c>
      <c r="AE311" s="318">
        <f>SUM(AA311:AD315)</f>
        <v>0</v>
      </c>
      <c r="AF311" s="318">
        <v>0</v>
      </c>
      <c r="AG311" s="318">
        <v>0</v>
      </c>
      <c r="AH311" s="318">
        <v>0</v>
      </c>
      <c r="AI311" s="318">
        <f>SUM(AF311:AH315)</f>
        <v>0</v>
      </c>
      <c r="AJ311" s="318">
        <v>0</v>
      </c>
      <c r="AK311" s="301">
        <f>AE311+AI311+AJ311</f>
        <v>0</v>
      </c>
      <c r="AM311" s="317">
        <f>X310+AK311</f>
        <v>0</v>
      </c>
    </row>
    <row r="312" spans="1:39" ht="13" customHeight="1" x14ac:dyDescent="0.2">
      <c r="A312" s="299"/>
      <c r="B312" s="225" t="s">
        <v>100</v>
      </c>
      <c r="C312" s="226"/>
      <c r="D312" s="226">
        <v>0</v>
      </c>
      <c r="E312" s="226">
        <v>0</v>
      </c>
      <c r="F312" s="226">
        <v>0</v>
      </c>
      <c r="G312" s="301"/>
      <c r="H312" s="301"/>
      <c r="I312" s="315"/>
      <c r="J312" s="227" t="s">
        <v>100</v>
      </c>
      <c r="K312" s="226">
        <v>0</v>
      </c>
      <c r="L312" s="226">
        <v>0</v>
      </c>
      <c r="M312" s="226">
        <v>0</v>
      </c>
      <c r="N312" s="301"/>
      <c r="O312" s="301"/>
      <c r="P312" s="315"/>
      <c r="Q312" s="227" t="s">
        <v>100</v>
      </c>
      <c r="R312" s="226">
        <v>0</v>
      </c>
      <c r="S312" s="226">
        <v>0</v>
      </c>
      <c r="T312" s="226">
        <v>0</v>
      </c>
      <c r="U312" s="301"/>
      <c r="V312" s="301"/>
      <c r="W312" s="315"/>
      <c r="X312" s="317"/>
      <c r="Y312" s="217"/>
      <c r="Z312" s="299"/>
      <c r="AA312" s="318"/>
      <c r="AB312" s="318"/>
      <c r="AC312" s="318"/>
      <c r="AD312" s="318"/>
      <c r="AE312" s="318"/>
      <c r="AF312" s="318"/>
      <c r="AG312" s="318"/>
      <c r="AH312" s="318"/>
      <c r="AI312" s="318"/>
      <c r="AJ312" s="318"/>
      <c r="AK312" s="301"/>
      <c r="AM312" s="317"/>
    </row>
    <row r="313" spans="1:39" ht="13" customHeight="1" x14ac:dyDescent="0.25">
      <c r="A313" s="299"/>
      <c r="B313" s="228" t="s">
        <v>102</v>
      </c>
      <c r="C313" s="89">
        <v>0</v>
      </c>
      <c r="D313" s="89">
        <f>ROUND(C313*D312,2)</f>
        <v>0</v>
      </c>
      <c r="E313" s="89">
        <f>ROUND(C313*E312,2)</f>
        <v>0</v>
      </c>
      <c r="F313" s="89">
        <f>ROUND(SUM(C313:E313)*F312,2)</f>
        <v>0</v>
      </c>
      <c r="G313" s="229">
        <f t="shared" ref="G313" si="271">SUM(C313:F313)</f>
        <v>0</v>
      </c>
      <c r="H313" s="70">
        <v>0</v>
      </c>
      <c r="I313" s="315"/>
      <c r="J313" s="89">
        <v>0</v>
      </c>
      <c r="K313" s="89">
        <f>ROUND(J313*K312,2)</f>
        <v>0</v>
      </c>
      <c r="L313" s="89">
        <f>ROUND(J313*L312,2)</f>
        <v>0</v>
      </c>
      <c r="M313" s="89">
        <f>ROUND(SUM(J313:L313)*M312,2)</f>
        <v>0</v>
      </c>
      <c r="N313" s="229">
        <f t="shared" ref="N313" si="272">SUM(J313:M313)</f>
        <v>0</v>
      </c>
      <c r="O313" s="70">
        <v>0</v>
      </c>
      <c r="P313" s="315"/>
      <c r="Q313" s="89">
        <v>0</v>
      </c>
      <c r="R313" s="89">
        <f>ROUND(Q313*R312,2)</f>
        <v>0</v>
      </c>
      <c r="S313" s="89">
        <f>ROUND(Q313*S312,2)</f>
        <v>0</v>
      </c>
      <c r="T313" s="89">
        <f>ROUND(SUM(Q313:S313)*T312,2)</f>
        <v>0</v>
      </c>
      <c r="U313" s="229">
        <f t="shared" ref="U313" si="273">SUM(Q313:T313)</f>
        <v>0</v>
      </c>
      <c r="V313" s="70">
        <v>0</v>
      </c>
      <c r="W313" s="315"/>
      <c r="X313" s="317"/>
      <c r="Y313" s="217"/>
      <c r="Z313" s="299"/>
      <c r="AA313" s="318"/>
      <c r="AB313" s="318"/>
      <c r="AC313" s="318"/>
      <c r="AD313" s="318"/>
      <c r="AE313" s="318"/>
      <c r="AF313" s="318"/>
      <c r="AG313" s="318"/>
      <c r="AH313" s="318"/>
      <c r="AI313" s="318"/>
      <c r="AJ313" s="318"/>
      <c r="AK313" s="301"/>
      <c r="AM313" s="317"/>
    </row>
    <row r="314" spans="1:39" ht="13" customHeight="1" x14ac:dyDescent="0.2">
      <c r="A314" s="299"/>
      <c r="B314" s="225" t="s">
        <v>100</v>
      </c>
      <c r="C314" s="226"/>
      <c r="D314" s="226">
        <v>0</v>
      </c>
      <c r="E314" s="226">
        <v>0</v>
      </c>
      <c r="F314" s="226">
        <v>0</v>
      </c>
      <c r="G314" s="301"/>
      <c r="H314" s="301"/>
      <c r="I314" s="315"/>
      <c r="J314" s="227" t="s">
        <v>100</v>
      </c>
      <c r="K314" s="226">
        <v>0</v>
      </c>
      <c r="L314" s="226">
        <v>0</v>
      </c>
      <c r="M314" s="226">
        <v>0</v>
      </c>
      <c r="N314" s="301"/>
      <c r="O314" s="301"/>
      <c r="P314" s="315"/>
      <c r="Q314" s="227" t="s">
        <v>100</v>
      </c>
      <c r="R314" s="226">
        <v>0</v>
      </c>
      <c r="S314" s="226">
        <v>0</v>
      </c>
      <c r="T314" s="226">
        <v>0</v>
      </c>
      <c r="U314" s="301"/>
      <c r="V314" s="301"/>
      <c r="W314" s="315"/>
      <c r="X314" s="317"/>
      <c r="Y314" s="217"/>
      <c r="Z314" s="299"/>
      <c r="AA314" s="318"/>
      <c r="AB314" s="318"/>
      <c r="AC314" s="318"/>
      <c r="AD314" s="318"/>
      <c r="AE314" s="318"/>
      <c r="AF314" s="318"/>
      <c r="AG314" s="318"/>
      <c r="AH314" s="318"/>
      <c r="AI314" s="318"/>
      <c r="AJ314" s="318"/>
      <c r="AK314" s="301"/>
      <c r="AM314" s="317"/>
    </row>
    <row r="315" spans="1:39" ht="13" customHeight="1" x14ac:dyDescent="0.25">
      <c r="A315" s="299"/>
      <c r="B315" s="228" t="s">
        <v>103</v>
      </c>
      <c r="C315" s="89">
        <v>0</v>
      </c>
      <c r="D315" s="89">
        <f>ROUND(C315*D314,2)</f>
        <v>0</v>
      </c>
      <c r="E315" s="89">
        <f>ROUND(C315*E314,2)</f>
        <v>0</v>
      </c>
      <c r="F315" s="89">
        <f>ROUND(SUM(C315:E315)*F314,2)</f>
        <v>0</v>
      </c>
      <c r="G315" s="229">
        <f t="shared" ref="G315" si="274">SUM(C315:F315)</f>
        <v>0</v>
      </c>
      <c r="H315" s="70">
        <v>0</v>
      </c>
      <c r="I315" s="315"/>
      <c r="J315" s="89">
        <v>0</v>
      </c>
      <c r="K315" s="89">
        <f>ROUND(J315*K314,2)</f>
        <v>0</v>
      </c>
      <c r="L315" s="89">
        <f>ROUND(J315*L314,2)</f>
        <v>0</v>
      </c>
      <c r="M315" s="89">
        <f>ROUND(SUM(J315:L315)*M314,2)</f>
        <v>0</v>
      </c>
      <c r="N315" s="229">
        <f t="shared" ref="N315" si="275">SUM(J315:M315)</f>
        <v>0</v>
      </c>
      <c r="O315" s="70">
        <v>0</v>
      </c>
      <c r="P315" s="315"/>
      <c r="Q315" s="89">
        <v>0</v>
      </c>
      <c r="R315" s="89">
        <f>ROUND(Q315*R314,2)</f>
        <v>0</v>
      </c>
      <c r="S315" s="89">
        <f>ROUND(Q315*S314,2)</f>
        <v>0</v>
      </c>
      <c r="T315" s="89">
        <f>ROUND(SUM(Q315:S315)*T314,2)</f>
        <v>0</v>
      </c>
      <c r="U315" s="229">
        <f t="shared" ref="U315" si="276">SUM(Q315:T315)</f>
        <v>0</v>
      </c>
      <c r="V315" s="70">
        <v>0</v>
      </c>
      <c r="W315" s="315"/>
      <c r="X315" s="317"/>
      <c r="Y315" s="217"/>
      <c r="Z315" s="299"/>
      <c r="AA315" s="318"/>
      <c r="AB315" s="318"/>
      <c r="AC315" s="318"/>
      <c r="AD315" s="318"/>
      <c r="AE315" s="318"/>
      <c r="AF315" s="318"/>
      <c r="AG315" s="318"/>
      <c r="AH315" s="318"/>
      <c r="AI315" s="318"/>
      <c r="AJ315" s="318"/>
      <c r="AK315" s="301"/>
      <c r="AM315" s="317"/>
    </row>
    <row r="316" spans="1:39" ht="13" customHeight="1" x14ac:dyDescent="0.2">
      <c r="A316" s="299" t="s">
        <v>149</v>
      </c>
      <c r="B316" s="300" t="s">
        <v>98</v>
      </c>
      <c r="C316" s="300"/>
      <c r="D316" s="300"/>
      <c r="E316" s="300"/>
      <c r="F316" s="300"/>
      <c r="G316" s="300"/>
      <c r="H316" s="300"/>
      <c r="I316" s="300"/>
      <c r="J316" s="300"/>
      <c r="K316" s="300"/>
      <c r="L316" s="300"/>
      <c r="M316" s="300"/>
      <c r="N316" s="300"/>
      <c r="O316" s="300"/>
      <c r="P316" s="300"/>
      <c r="Q316" s="300"/>
      <c r="R316" s="300"/>
      <c r="S316" s="300"/>
      <c r="T316" s="300"/>
      <c r="U316" s="300"/>
      <c r="V316" s="300"/>
      <c r="W316" s="300"/>
      <c r="X316" s="300"/>
      <c r="Y316" s="218"/>
      <c r="Z316" s="299" t="str">
        <f>$A316</f>
        <v>5.2.2</v>
      </c>
      <c r="AA316" s="300" t="str">
        <f>$B$16</f>
        <v>Description</v>
      </c>
      <c r="AB316" s="300"/>
      <c r="AC316" s="300"/>
      <c r="AD316" s="300"/>
      <c r="AE316" s="300"/>
      <c r="AF316" s="300"/>
      <c r="AG316" s="300"/>
      <c r="AH316" s="300"/>
      <c r="AI316" s="300"/>
      <c r="AJ316" s="300"/>
      <c r="AK316" s="300"/>
      <c r="AM316" s="314" t="str">
        <f>$Z316</f>
        <v>5.2.2</v>
      </c>
    </row>
    <row r="317" spans="1:39" ht="12.75" customHeight="1" x14ac:dyDescent="0.2">
      <c r="A317" s="299"/>
      <c r="B317" s="225" t="s">
        <v>100</v>
      </c>
      <c r="C317" s="226"/>
      <c r="D317" s="226">
        <v>0</v>
      </c>
      <c r="E317" s="226">
        <v>0</v>
      </c>
      <c r="F317" s="226">
        <v>0</v>
      </c>
      <c r="G317" s="301"/>
      <c r="H317" s="301"/>
      <c r="I317" s="315">
        <f>(G318*H318)+(G320*H320)+(G322*H322)</f>
        <v>0</v>
      </c>
      <c r="J317" s="227" t="s">
        <v>100</v>
      </c>
      <c r="K317" s="226">
        <v>0</v>
      </c>
      <c r="L317" s="226">
        <v>0</v>
      </c>
      <c r="M317" s="226">
        <v>0</v>
      </c>
      <c r="N317" s="316"/>
      <c r="O317" s="316"/>
      <c r="P317" s="315">
        <f>(N318*O318)+(N320*O320)+(N322*O322)</f>
        <v>0</v>
      </c>
      <c r="Q317" s="227" t="s">
        <v>100</v>
      </c>
      <c r="R317" s="226">
        <v>0</v>
      </c>
      <c r="S317" s="226">
        <v>0</v>
      </c>
      <c r="T317" s="226">
        <v>0</v>
      </c>
      <c r="U317" s="316"/>
      <c r="V317" s="316"/>
      <c r="W317" s="315">
        <f>(U318*V318)+(U320*V320)+(U322*V322)</f>
        <v>0</v>
      </c>
      <c r="X317" s="317">
        <f>I317+P317+W317</f>
        <v>0</v>
      </c>
      <c r="Y317" s="50"/>
      <c r="Z317" s="299"/>
      <c r="AA317" s="300"/>
      <c r="AB317" s="300"/>
      <c r="AC317" s="300"/>
      <c r="AD317" s="300"/>
      <c r="AE317" s="300"/>
      <c r="AF317" s="300"/>
      <c r="AG317" s="300"/>
      <c r="AH317" s="300"/>
      <c r="AI317" s="300"/>
      <c r="AJ317" s="300"/>
      <c r="AK317" s="300"/>
      <c r="AM317" s="314"/>
    </row>
    <row r="318" spans="1:39" ht="12.75" customHeight="1" x14ac:dyDescent="0.25">
      <c r="A318" s="299"/>
      <c r="B318" s="72" t="s">
        <v>101</v>
      </c>
      <c r="C318" s="89">
        <v>0</v>
      </c>
      <c r="D318" s="89">
        <f>ROUND(C318*D317,2)</f>
        <v>0</v>
      </c>
      <c r="E318" s="89">
        <f>ROUND(C318*E317,2)</f>
        <v>0</v>
      </c>
      <c r="F318" s="89">
        <f>ROUND(SUM(C318:E318)*F317,2)</f>
        <v>0</v>
      </c>
      <c r="G318" s="229">
        <f>SUM(C318:F318)</f>
        <v>0</v>
      </c>
      <c r="H318" s="70">
        <v>0</v>
      </c>
      <c r="I318" s="315"/>
      <c r="J318" s="89">
        <v>0</v>
      </c>
      <c r="K318" s="89">
        <f>ROUND(J318*K317,2)</f>
        <v>0</v>
      </c>
      <c r="L318" s="89">
        <f>ROUND(J318*L317,2)</f>
        <v>0</v>
      </c>
      <c r="M318" s="89">
        <f>ROUND(SUM(J318:L318)*M317,2)</f>
        <v>0</v>
      </c>
      <c r="N318" s="229">
        <f>SUM(J318:M318)</f>
        <v>0</v>
      </c>
      <c r="O318" s="70">
        <v>0</v>
      </c>
      <c r="P318" s="315"/>
      <c r="Q318" s="89">
        <v>0</v>
      </c>
      <c r="R318" s="89">
        <f>ROUND(Q318*R317,2)</f>
        <v>0</v>
      </c>
      <c r="S318" s="89">
        <f>ROUND(Q318*S317,2)</f>
        <v>0</v>
      </c>
      <c r="T318" s="89">
        <f>ROUND(SUM(Q318:S318)*T317,2)</f>
        <v>0</v>
      </c>
      <c r="U318" s="229">
        <f t="shared" ref="U318" si="277">SUM(Q318:T318)</f>
        <v>0</v>
      </c>
      <c r="V318" s="70">
        <v>0</v>
      </c>
      <c r="W318" s="315"/>
      <c r="X318" s="317"/>
      <c r="Y318" s="217"/>
      <c r="Z318" s="299"/>
      <c r="AA318" s="318">
        <v>0</v>
      </c>
      <c r="AB318" s="318">
        <v>0</v>
      </c>
      <c r="AC318" s="318">
        <v>0</v>
      </c>
      <c r="AD318" s="318">
        <v>0</v>
      </c>
      <c r="AE318" s="318">
        <f>SUM(AA318:AD322)</f>
        <v>0</v>
      </c>
      <c r="AF318" s="318">
        <v>0</v>
      </c>
      <c r="AG318" s="318">
        <v>0</v>
      </c>
      <c r="AH318" s="318">
        <v>0</v>
      </c>
      <c r="AI318" s="318">
        <f>SUM(AF318:AH322)</f>
        <v>0</v>
      </c>
      <c r="AJ318" s="318">
        <v>0</v>
      </c>
      <c r="AK318" s="301">
        <f>AE318+AI318+AJ318</f>
        <v>0</v>
      </c>
      <c r="AM318" s="317">
        <f>X317+AK318</f>
        <v>0</v>
      </c>
    </row>
    <row r="319" spans="1:39" ht="12.75" customHeight="1" x14ac:dyDescent="0.2">
      <c r="A319" s="299"/>
      <c r="B319" s="225" t="s">
        <v>100</v>
      </c>
      <c r="C319" s="226"/>
      <c r="D319" s="226">
        <v>0</v>
      </c>
      <c r="E319" s="226">
        <v>0</v>
      </c>
      <c r="F319" s="226">
        <v>0</v>
      </c>
      <c r="G319" s="301"/>
      <c r="H319" s="301"/>
      <c r="I319" s="315"/>
      <c r="J319" s="227" t="s">
        <v>100</v>
      </c>
      <c r="K319" s="226">
        <v>0</v>
      </c>
      <c r="L319" s="226">
        <v>0</v>
      </c>
      <c r="M319" s="226">
        <v>0</v>
      </c>
      <c r="N319" s="301"/>
      <c r="O319" s="301"/>
      <c r="P319" s="315"/>
      <c r="Q319" s="227" t="s">
        <v>100</v>
      </c>
      <c r="R319" s="226">
        <v>0</v>
      </c>
      <c r="S319" s="226">
        <v>0</v>
      </c>
      <c r="T319" s="226">
        <v>0</v>
      </c>
      <c r="U319" s="301"/>
      <c r="V319" s="301"/>
      <c r="W319" s="315"/>
      <c r="X319" s="317"/>
      <c r="Y319" s="217"/>
      <c r="Z319" s="299"/>
      <c r="AA319" s="318"/>
      <c r="AB319" s="318"/>
      <c r="AC319" s="318"/>
      <c r="AD319" s="318"/>
      <c r="AE319" s="318"/>
      <c r="AF319" s="318"/>
      <c r="AG319" s="318"/>
      <c r="AH319" s="318"/>
      <c r="AI319" s="318"/>
      <c r="AJ319" s="318"/>
      <c r="AK319" s="301"/>
      <c r="AM319" s="317"/>
    </row>
    <row r="320" spans="1:39" ht="12.75" customHeight="1" x14ac:dyDescent="0.25">
      <c r="A320" s="299"/>
      <c r="B320" s="72" t="s">
        <v>102</v>
      </c>
      <c r="C320" s="89">
        <v>0</v>
      </c>
      <c r="D320" s="89">
        <f>ROUND(C320*D319,2)</f>
        <v>0</v>
      </c>
      <c r="E320" s="89">
        <f>ROUND(C320*E319,2)</f>
        <v>0</v>
      </c>
      <c r="F320" s="89">
        <f>ROUND(SUM(C320:E320)*F319,2)</f>
        <v>0</v>
      </c>
      <c r="G320" s="229">
        <f t="shared" ref="G320" si="278">SUM(C320:F320)</f>
        <v>0</v>
      </c>
      <c r="H320" s="70">
        <v>0</v>
      </c>
      <c r="I320" s="315"/>
      <c r="J320" s="89">
        <v>0</v>
      </c>
      <c r="K320" s="89">
        <f>ROUND(J320*K319,2)</f>
        <v>0</v>
      </c>
      <c r="L320" s="89">
        <f>ROUND(J320*L319,2)</f>
        <v>0</v>
      </c>
      <c r="M320" s="89">
        <f>ROUND(SUM(J320:L320)*M319,2)</f>
        <v>0</v>
      </c>
      <c r="N320" s="229">
        <f t="shared" ref="N320" si="279">SUM(J320:M320)</f>
        <v>0</v>
      </c>
      <c r="O320" s="70">
        <v>0</v>
      </c>
      <c r="P320" s="315"/>
      <c r="Q320" s="89">
        <v>0</v>
      </c>
      <c r="R320" s="89">
        <f>ROUND(Q320*R319,2)</f>
        <v>0</v>
      </c>
      <c r="S320" s="89">
        <f>ROUND(Q320*S319,2)</f>
        <v>0</v>
      </c>
      <c r="T320" s="89">
        <f>ROUND(SUM(Q320:S320)*T319,2)</f>
        <v>0</v>
      </c>
      <c r="U320" s="229">
        <f t="shared" ref="U320" si="280">SUM(Q320:T320)</f>
        <v>0</v>
      </c>
      <c r="V320" s="70">
        <v>0</v>
      </c>
      <c r="W320" s="315"/>
      <c r="X320" s="317"/>
      <c r="Y320" s="217"/>
      <c r="Z320" s="299"/>
      <c r="AA320" s="318"/>
      <c r="AB320" s="318"/>
      <c r="AC320" s="318"/>
      <c r="AD320" s="318"/>
      <c r="AE320" s="318"/>
      <c r="AF320" s="318"/>
      <c r="AG320" s="318"/>
      <c r="AH320" s="318"/>
      <c r="AI320" s="318"/>
      <c r="AJ320" s="318"/>
      <c r="AK320" s="301"/>
      <c r="AM320" s="317"/>
    </row>
    <row r="321" spans="1:39" ht="12.75" customHeight="1" x14ac:dyDescent="0.2">
      <c r="A321" s="299"/>
      <c r="B321" s="225" t="s">
        <v>100</v>
      </c>
      <c r="C321" s="226"/>
      <c r="D321" s="226">
        <v>0</v>
      </c>
      <c r="E321" s="226">
        <v>0</v>
      </c>
      <c r="F321" s="226">
        <v>0</v>
      </c>
      <c r="G321" s="301"/>
      <c r="H321" s="301"/>
      <c r="I321" s="315"/>
      <c r="J321" s="227" t="s">
        <v>100</v>
      </c>
      <c r="K321" s="226">
        <v>0</v>
      </c>
      <c r="L321" s="226">
        <v>0</v>
      </c>
      <c r="M321" s="226">
        <v>0</v>
      </c>
      <c r="N321" s="301"/>
      <c r="O321" s="301"/>
      <c r="P321" s="315"/>
      <c r="Q321" s="227" t="s">
        <v>100</v>
      </c>
      <c r="R321" s="226">
        <v>0</v>
      </c>
      <c r="S321" s="226">
        <v>0</v>
      </c>
      <c r="T321" s="226">
        <v>0</v>
      </c>
      <c r="U321" s="301"/>
      <c r="V321" s="301"/>
      <c r="W321" s="315"/>
      <c r="X321" s="317"/>
      <c r="Y321" s="217"/>
      <c r="Z321" s="299"/>
      <c r="AA321" s="318"/>
      <c r="AB321" s="318"/>
      <c r="AC321" s="318"/>
      <c r="AD321" s="318"/>
      <c r="AE321" s="318"/>
      <c r="AF321" s="318"/>
      <c r="AG321" s="318"/>
      <c r="AH321" s="318"/>
      <c r="AI321" s="318"/>
      <c r="AJ321" s="318"/>
      <c r="AK321" s="301"/>
      <c r="AM321" s="317"/>
    </row>
    <row r="322" spans="1:39" ht="13" customHeight="1" x14ac:dyDescent="0.25">
      <c r="A322" s="299"/>
      <c r="B322" s="72" t="s">
        <v>103</v>
      </c>
      <c r="C322" s="89">
        <v>0</v>
      </c>
      <c r="D322" s="89">
        <f>ROUND(C322*D321,2)</f>
        <v>0</v>
      </c>
      <c r="E322" s="89">
        <f>ROUND(C322*E321,2)</f>
        <v>0</v>
      </c>
      <c r="F322" s="89">
        <f>ROUND(SUM(C322:E322)*F321,2)</f>
        <v>0</v>
      </c>
      <c r="G322" s="229">
        <f t="shared" ref="G322" si="281">SUM(C322:F322)</f>
        <v>0</v>
      </c>
      <c r="H322" s="70">
        <v>0</v>
      </c>
      <c r="I322" s="315"/>
      <c r="J322" s="89">
        <v>0</v>
      </c>
      <c r="K322" s="89">
        <f>ROUND(J322*K321,2)</f>
        <v>0</v>
      </c>
      <c r="L322" s="89">
        <f>ROUND(J322*L321,2)</f>
        <v>0</v>
      </c>
      <c r="M322" s="89">
        <f>ROUND(SUM(J322:L322)*M321,2)</f>
        <v>0</v>
      </c>
      <c r="N322" s="229">
        <f t="shared" ref="N322" si="282">SUM(J322:M322)</f>
        <v>0</v>
      </c>
      <c r="O322" s="70">
        <v>0</v>
      </c>
      <c r="P322" s="315"/>
      <c r="Q322" s="89">
        <v>0</v>
      </c>
      <c r="R322" s="89">
        <f>ROUND(Q322*R321,2)</f>
        <v>0</v>
      </c>
      <c r="S322" s="89">
        <f>ROUND(Q322*S321,2)</f>
        <v>0</v>
      </c>
      <c r="T322" s="89">
        <f>ROUND(SUM(Q322:S322)*T321,2)</f>
        <v>0</v>
      </c>
      <c r="U322" s="229">
        <f t="shared" ref="U322" si="283">SUM(Q322:T322)</f>
        <v>0</v>
      </c>
      <c r="V322" s="70">
        <v>0</v>
      </c>
      <c r="W322" s="315"/>
      <c r="X322" s="317"/>
      <c r="Y322" s="217"/>
      <c r="Z322" s="299"/>
      <c r="AA322" s="318"/>
      <c r="AB322" s="318"/>
      <c r="AC322" s="318"/>
      <c r="AD322" s="318"/>
      <c r="AE322" s="318"/>
      <c r="AF322" s="318"/>
      <c r="AG322" s="318"/>
      <c r="AH322" s="318"/>
      <c r="AI322" s="318"/>
      <c r="AJ322" s="318"/>
      <c r="AK322" s="301"/>
      <c r="AM322" s="317"/>
    </row>
    <row r="323" spans="1:39" ht="13" customHeight="1" x14ac:dyDescent="0.2">
      <c r="A323" s="299" t="s">
        <v>150</v>
      </c>
      <c r="B323" s="300" t="s">
        <v>98</v>
      </c>
      <c r="C323" s="300"/>
      <c r="D323" s="300"/>
      <c r="E323" s="300"/>
      <c r="F323" s="300"/>
      <c r="G323" s="300"/>
      <c r="H323" s="300"/>
      <c r="I323" s="300"/>
      <c r="J323" s="300"/>
      <c r="K323" s="300"/>
      <c r="L323" s="300"/>
      <c r="M323" s="300"/>
      <c r="N323" s="300"/>
      <c r="O323" s="300"/>
      <c r="P323" s="300"/>
      <c r="Q323" s="300"/>
      <c r="R323" s="300"/>
      <c r="S323" s="300"/>
      <c r="T323" s="300"/>
      <c r="U323" s="300"/>
      <c r="V323" s="300"/>
      <c r="W323" s="300"/>
      <c r="X323" s="300"/>
      <c r="Y323" s="218"/>
      <c r="Z323" s="299" t="str">
        <f>$A323</f>
        <v>5.2.3</v>
      </c>
      <c r="AA323" s="300" t="str">
        <f>$B$9</f>
        <v>Description</v>
      </c>
      <c r="AB323" s="300"/>
      <c r="AC323" s="300"/>
      <c r="AD323" s="300"/>
      <c r="AE323" s="300"/>
      <c r="AF323" s="300"/>
      <c r="AG323" s="300"/>
      <c r="AH323" s="300"/>
      <c r="AI323" s="300"/>
      <c r="AJ323" s="300"/>
      <c r="AK323" s="300"/>
      <c r="AM323" s="314" t="str">
        <f>$Z323</f>
        <v>5.2.3</v>
      </c>
    </row>
    <row r="324" spans="1:39" ht="13" customHeight="1" x14ac:dyDescent="0.2">
      <c r="A324" s="299"/>
      <c r="B324" s="225" t="s">
        <v>100</v>
      </c>
      <c r="C324" s="226"/>
      <c r="D324" s="226">
        <v>0</v>
      </c>
      <c r="E324" s="226">
        <v>0</v>
      </c>
      <c r="F324" s="226">
        <v>0</v>
      </c>
      <c r="G324" s="301"/>
      <c r="H324" s="301"/>
      <c r="I324" s="315">
        <f>(G325*H325)+(G327*H327)+(G329*H329)</f>
        <v>0</v>
      </c>
      <c r="J324" s="227" t="s">
        <v>100</v>
      </c>
      <c r="K324" s="226">
        <v>0</v>
      </c>
      <c r="L324" s="226">
        <v>0</v>
      </c>
      <c r="M324" s="226">
        <v>0</v>
      </c>
      <c r="N324" s="316"/>
      <c r="O324" s="316"/>
      <c r="P324" s="315">
        <f>(N325*O325)+(N327*O327)+(N329*O329)</f>
        <v>0</v>
      </c>
      <c r="Q324" s="227" t="s">
        <v>100</v>
      </c>
      <c r="R324" s="230">
        <v>0</v>
      </c>
      <c r="S324" s="230">
        <v>0</v>
      </c>
      <c r="T324" s="230">
        <v>0</v>
      </c>
      <c r="U324" s="316"/>
      <c r="V324" s="316"/>
      <c r="W324" s="315">
        <f>(U325*V325)+(U327*V327)+(U329*V329)</f>
        <v>0</v>
      </c>
      <c r="X324" s="317">
        <f>I324+P324+W324</f>
        <v>0</v>
      </c>
      <c r="Y324" s="50"/>
      <c r="Z324" s="299"/>
      <c r="AA324" s="300"/>
      <c r="AB324" s="300"/>
      <c r="AC324" s="300"/>
      <c r="AD324" s="300"/>
      <c r="AE324" s="300"/>
      <c r="AF324" s="300"/>
      <c r="AG324" s="300"/>
      <c r="AH324" s="300"/>
      <c r="AI324" s="300"/>
      <c r="AJ324" s="300"/>
      <c r="AK324" s="300"/>
      <c r="AM324" s="314"/>
    </row>
    <row r="325" spans="1:39" ht="13" customHeight="1" x14ac:dyDescent="0.25">
      <c r="A325" s="299"/>
      <c r="B325" s="72" t="s">
        <v>101</v>
      </c>
      <c r="C325" s="89">
        <v>0</v>
      </c>
      <c r="D325" s="89">
        <f>ROUND(C325*D324,2)</f>
        <v>0</v>
      </c>
      <c r="E325" s="89">
        <f>ROUND(C325*E324,2)</f>
        <v>0</v>
      </c>
      <c r="F325" s="89">
        <f>ROUND(SUM(C325:E325)*F324,2)</f>
        <v>0</v>
      </c>
      <c r="G325" s="229">
        <f>SUM(C325:F325)</f>
        <v>0</v>
      </c>
      <c r="H325" s="70">
        <v>0</v>
      </c>
      <c r="I325" s="315"/>
      <c r="J325" s="89">
        <v>0</v>
      </c>
      <c r="K325" s="89">
        <f>ROUND(J325*K324,2)</f>
        <v>0</v>
      </c>
      <c r="L325" s="89">
        <f>ROUND(J325*L324,2)</f>
        <v>0</v>
      </c>
      <c r="M325" s="89">
        <f>ROUND(SUM(J325:L325)*M324,2)</f>
        <v>0</v>
      </c>
      <c r="N325" s="229">
        <f>SUM(J325:M325)</f>
        <v>0</v>
      </c>
      <c r="O325" s="70">
        <v>0</v>
      </c>
      <c r="P325" s="315"/>
      <c r="Q325" s="89">
        <v>0</v>
      </c>
      <c r="R325" s="89">
        <f>ROUND(Q325*R324,2)</f>
        <v>0</v>
      </c>
      <c r="S325" s="89">
        <f>ROUND(Q325*S324,2)</f>
        <v>0</v>
      </c>
      <c r="T325" s="89">
        <f>ROUND(SUM(Q325:S325)*T324,2)</f>
        <v>0</v>
      </c>
      <c r="U325" s="229">
        <f t="shared" ref="U325" si="284">SUM(Q325:T325)</f>
        <v>0</v>
      </c>
      <c r="V325" s="70">
        <v>0</v>
      </c>
      <c r="W325" s="315"/>
      <c r="X325" s="317"/>
      <c r="Y325" s="217"/>
      <c r="Z325" s="299"/>
      <c r="AA325" s="318">
        <v>0</v>
      </c>
      <c r="AB325" s="318">
        <v>0</v>
      </c>
      <c r="AC325" s="318">
        <v>0</v>
      </c>
      <c r="AD325" s="318">
        <v>0</v>
      </c>
      <c r="AE325" s="318">
        <f>SUM(AA325:AD329)</f>
        <v>0</v>
      </c>
      <c r="AF325" s="318">
        <v>0</v>
      </c>
      <c r="AG325" s="318">
        <v>0</v>
      </c>
      <c r="AH325" s="318">
        <v>0</v>
      </c>
      <c r="AI325" s="318">
        <f>SUM(AF325:AH329)</f>
        <v>0</v>
      </c>
      <c r="AJ325" s="318">
        <v>0</v>
      </c>
      <c r="AK325" s="301">
        <f>AE325+AI325+AJ325</f>
        <v>0</v>
      </c>
      <c r="AM325" s="317">
        <f>X324+AK325</f>
        <v>0</v>
      </c>
    </row>
    <row r="326" spans="1:39" ht="13" customHeight="1" x14ac:dyDescent="0.2">
      <c r="A326" s="299"/>
      <c r="B326" s="225" t="s">
        <v>100</v>
      </c>
      <c r="C326" s="226"/>
      <c r="D326" s="226">
        <v>0</v>
      </c>
      <c r="E326" s="226">
        <v>0</v>
      </c>
      <c r="F326" s="226">
        <v>0</v>
      </c>
      <c r="G326" s="301"/>
      <c r="H326" s="301"/>
      <c r="I326" s="315"/>
      <c r="J326" s="227" t="s">
        <v>100</v>
      </c>
      <c r="K326" s="226">
        <v>0</v>
      </c>
      <c r="L326" s="226">
        <v>0</v>
      </c>
      <c r="M326" s="226">
        <v>0</v>
      </c>
      <c r="N326" s="301"/>
      <c r="O326" s="301"/>
      <c r="P326" s="315"/>
      <c r="Q326" s="227" t="s">
        <v>100</v>
      </c>
      <c r="R326" s="226">
        <v>0</v>
      </c>
      <c r="S326" s="226">
        <v>0</v>
      </c>
      <c r="T326" s="226">
        <v>0</v>
      </c>
      <c r="U326" s="301"/>
      <c r="V326" s="301"/>
      <c r="W326" s="315"/>
      <c r="X326" s="317"/>
      <c r="Y326" s="217"/>
      <c r="Z326" s="299"/>
      <c r="AA326" s="318"/>
      <c r="AB326" s="318"/>
      <c r="AC326" s="318"/>
      <c r="AD326" s="318"/>
      <c r="AE326" s="318"/>
      <c r="AF326" s="318"/>
      <c r="AG326" s="318"/>
      <c r="AH326" s="318"/>
      <c r="AI326" s="318"/>
      <c r="AJ326" s="318"/>
      <c r="AK326" s="301"/>
      <c r="AM326" s="317"/>
    </row>
    <row r="327" spans="1:39" ht="13" customHeight="1" x14ac:dyDescent="0.25">
      <c r="A327" s="299"/>
      <c r="B327" s="72" t="s">
        <v>102</v>
      </c>
      <c r="C327" s="89">
        <v>0</v>
      </c>
      <c r="D327" s="89">
        <f>ROUND(C327*D326,2)</f>
        <v>0</v>
      </c>
      <c r="E327" s="89">
        <f>ROUND(C327*E326,2)</f>
        <v>0</v>
      </c>
      <c r="F327" s="89">
        <f>ROUND(SUM(C327:E327)*F326,2)</f>
        <v>0</v>
      </c>
      <c r="G327" s="229">
        <f t="shared" ref="G327" si="285">SUM(C327:F327)</f>
        <v>0</v>
      </c>
      <c r="H327" s="70">
        <v>0</v>
      </c>
      <c r="I327" s="315"/>
      <c r="J327" s="89">
        <v>0</v>
      </c>
      <c r="K327" s="89">
        <f>ROUND(J327*K326,2)</f>
        <v>0</v>
      </c>
      <c r="L327" s="89">
        <f>ROUND(J327*L326,2)</f>
        <v>0</v>
      </c>
      <c r="M327" s="89">
        <f>ROUND(SUM(J327:L327)*M326,2)</f>
        <v>0</v>
      </c>
      <c r="N327" s="229">
        <f t="shared" ref="N327" si="286">SUM(J327:M327)</f>
        <v>0</v>
      </c>
      <c r="O327" s="70">
        <v>0</v>
      </c>
      <c r="P327" s="315"/>
      <c r="Q327" s="89">
        <v>0</v>
      </c>
      <c r="R327" s="89">
        <f>ROUND(Q327*R326,2)</f>
        <v>0</v>
      </c>
      <c r="S327" s="89">
        <f>ROUND(Q327*S326,2)</f>
        <v>0</v>
      </c>
      <c r="T327" s="89">
        <f>ROUND(SUM(Q327:S327)*T326,2)</f>
        <v>0</v>
      </c>
      <c r="U327" s="229">
        <f t="shared" ref="U327" si="287">SUM(Q327:T327)</f>
        <v>0</v>
      </c>
      <c r="V327" s="70">
        <v>0</v>
      </c>
      <c r="W327" s="315"/>
      <c r="X327" s="317"/>
      <c r="Y327" s="217"/>
      <c r="Z327" s="299"/>
      <c r="AA327" s="318"/>
      <c r="AB327" s="318"/>
      <c r="AC327" s="318"/>
      <c r="AD327" s="318"/>
      <c r="AE327" s="318"/>
      <c r="AF327" s="318"/>
      <c r="AG327" s="318"/>
      <c r="AH327" s="318"/>
      <c r="AI327" s="318"/>
      <c r="AJ327" s="318"/>
      <c r="AK327" s="301"/>
      <c r="AM327" s="317"/>
    </row>
    <row r="328" spans="1:39" ht="13" customHeight="1" x14ac:dyDescent="0.2">
      <c r="A328" s="299"/>
      <c r="B328" s="225" t="s">
        <v>100</v>
      </c>
      <c r="C328" s="226"/>
      <c r="D328" s="226">
        <v>0</v>
      </c>
      <c r="E328" s="226">
        <v>0</v>
      </c>
      <c r="F328" s="226">
        <v>0</v>
      </c>
      <c r="G328" s="301"/>
      <c r="H328" s="301"/>
      <c r="I328" s="315"/>
      <c r="J328" s="227" t="s">
        <v>100</v>
      </c>
      <c r="K328" s="226">
        <v>0</v>
      </c>
      <c r="L328" s="226">
        <v>0</v>
      </c>
      <c r="M328" s="226">
        <v>0</v>
      </c>
      <c r="N328" s="301"/>
      <c r="O328" s="301"/>
      <c r="P328" s="315"/>
      <c r="Q328" s="227" t="s">
        <v>100</v>
      </c>
      <c r="R328" s="226">
        <v>0</v>
      </c>
      <c r="S328" s="226">
        <v>0</v>
      </c>
      <c r="T328" s="226">
        <v>0</v>
      </c>
      <c r="U328" s="301"/>
      <c r="V328" s="301"/>
      <c r="W328" s="315"/>
      <c r="X328" s="317"/>
      <c r="Y328" s="217"/>
      <c r="Z328" s="299"/>
      <c r="AA328" s="318"/>
      <c r="AB328" s="318"/>
      <c r="AC328" s="318"/>
      <c r="AD328" s="318"/>
      <c r="AE328" s="318"/>
      <c r="AF328" s="318"/>
      <c r="AG328" s="318"/>
      <c r="AH328" s="318"/>
      <c r="AI328" s="318"/>
      <c r="AJ328" s="318"/>
      <c r="AK328" s="301"/>
      <c r="AM328" s="317"/>
    </row>
    <row r="329" spans="1:39" ht="13" customHeight="1" x14ac:dyDescent="0.25">
      <c r="A329" s="299"/>
      <c r="B329" s="72" t="s">
        <v>103</v>
      </c>
      <c r="C329" s="89">
        <v>0</v>
      </c>
      <c r="D329" s="89">
        <f>ROUND(C329*D328,2)</f>
        <v>0</v>
      </c>
      <c r="E329" s="89">
        <f>ROUND(C329*E328,2)</f>
        <v>0</v>
      </c>
      <c r="F329" s="89">
        <f>ROUND(SUM(C329:E329)*F328,2)</f>
        <v>0</v>
      </c>
      <c r="G329" s="229">
        <f t="shared" ref="G329" si="288">SUM(C329:F329)</f>
        <v>0</v>
      </c>
      <c r="H329" s="70">
        <v>0</v>
      </c>
      <c r="I329" s="315"/>
      <c r="J329" s="89">
        <v>0</v>
      </c>
      <c r="K329" s="89">
        <f>ROUND(J329*K328,2)</f>
        <v>0</v>
      </c>
      <c r="L329" s="89">
        <f>ROUND(J329*L328,2)</f>
        <v>0</v>
      </c>
      <c r="M329" s="89">
        <f>ROUND(SUM(J329:L329)*M328,2)</f>
        <v>0</v>
      </c>
      <c r="N329" s="229">
        <f t="shared" ref="N329" si="289">SUM(J329:M329)</f>
        <v>0</v>
      </c>
      <c r="O329" s="70">
        <v>0</v>
      </c>
      <c r="P329" s="315"/>
      <c r="Q329" s="89">
        <v>0</v>
      </c>
      <c r="R329" s="89">
        <f>ROUND(Q329*R328,2)</f>
        <v>0</v>
      </c>
      <c r="S329" s="89">
        <f>ROUND(Q329*S328,2)</f>
        <v>0</v>
      </c>
      <c r="T329" s="89">
        <f>ROUND(SUM(Q329:S329)*T328,2)</f>
        <v>0</v>
      </c>
      <c r="U329" s="229">
        <f t="shared" ref="U329" si="290">SUM(Q329:T329)</f>
        <v>0</v>
      </c>
      <c r="V329" s="70">
        <v>0</v>
      </c>
      <c r="W329" s="315"/>
      <c r="X329" s="317"/>
      <c r="Y329" s="217"/>
      <c r="Z329" s="299"/>
      <c r="AA329" s="318"/>
      <c r="AB329" s="318"/>
      <c r="AC329" s="318"/>
      <c r="AD329" s="318"/>
      <c r="AE329" s="318"/>
      <c r="AF329" s="318"/>
      <c r="AG329" s="318"/>
      <c r="AH329" s="318"/>
      <c r="AI329" s="318"/>
      <c r="AJ329" s="318"/>
      <c r="AK329" s="301"/>
      <c r="AM329" s="317"/>
    </row>
    <row r="330" spans="1:39" ht="22.5" customHeight="1" x14ac:dyDescent="0.2">
      <c r="A330" s="78">
        <v>5.3</v>
      </c>
      <c r="B330" s="319" t="s">
        <v>98</v>
      </c>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218"/>
      <c r="Z330" s="78">
        <f>$A330</f>
        <v>5.3</v>
      </c>
      <c r="AA330" s="319" t="str">
        <f>$B$30</f>
        <v>Description</v>
      </c>
      <c r="AB330" s="319"/>
      <c r="AC330" s="319"/>
      <c r="AD330" s="319"/>
      <c r="AE330" s="319"/>
      <c r="AF330" s="319"/>
      <c r="AG330" s="319"/>
      <c r="AH330" s="319"/>
      <c r="AI330" s="319"/>
      <c r="AJ330" s="319"/>
      <c r="AK330" s="319"/>
      <c r="AM330" s="78">
        <f>$Z330</f>
        <v>5.3</v>
      </c>
    </row>
    <row r="331" spans="1:39" ht="13" customHeight="1" x14ac:dyDescent="0.2">
      <c r="A331" s="299" t="s">
        <v>151</v>
      </c>
      <c r="B331" s="300" t="s">
        <v>98</v>
      </c>
      <c r="C331" s="300"/>
      <c r="D331" s="300"/>
      <c r="E331" s="300"/>
      <c r="F331" s="300"/>
      <c r="G331" s="300"/>
      <c r="H331" s="300"/>
      <c r="I331" s="300"/>
      <c r="J331" s="300"/>
      <c r="K331" s="300"/>
      <c r="L331" s="300"/>
      <c r="M331" s="300"/>
      <c r="N331" s="300"/>
      <c r="O331" s="300"/>
      <c r="P331" s="300"/>
      <c r="Q331" s="300"/>
      <c r="R331" s="300"/>
      <c r="S331" s="300"/>
      <c r="T331" s="300"/>
      <c r="U331" s="300"/>
      <c r="V331" s="300"/>
      <c r="W331" s="300"/>
      <c r="X331" s="300"/>
      <c r="Y331" s="77"/>
      <c r="Z331" s="299" t="str">
        <f>$A331</f>
        <v>5.3.1</v>
      </c>
      <c r="AA331" s="300" t="str">
        <f>$B$9</f>
        <v>Description</v>
      </c>
      <c r="AB331" s="300"/>
      <c r="AC331" s="300"/>
      <c r="AD331" s="300"/>
      <c r="AE331" s="300"/>
      <c r="AF331" s="300"/>
      <c r="AG331" s="300"/>
      <c r="AH331" s="300"/>
      <c r="AI331" s="300"/>
      <c r="AJ331" s="300"/>
      <c r="AK331" s="300"/>
      <c r="AM331" s="314" t="str">
        <f>$Z331</f>
        <v>5.3.1</v>
      </c>
    </row>
    <row r="332" spans="1:39" ht="13" customHeight="1" x14ac:dyDescent="0.2">
      <c r="A332" s="299"/>
      <c r="B332" s="225" t="s">
        <v>100</v>
      </c>
      <c r="C332" s="226"/>
      <c r="D332" s="226">
        <v>0</v>
      </c>
      <c r="E332" s="226">
        <v>0</v>
      </c>
      <c r="F332" s="226">
        <v>0</v>
      </c>
      <c r="G332" s="301"/>
      <c r="H332" s="301"/>
      <c r="I332" s="315">
        <f>(G333*H333)+(G335*H335)+(G337*H337)</f>
        <v>0</v>
      </c>
      <c r="J332" s="227" t="s">
        <v>100</v>
      </c>
      <c r="K332" s="226">
        <v>0</v>
      </c>
      <c r="L332" s="226">
        <v>0</v>
      </c>
      <c r="M332" s="226">
        <v>0</v>
      </c>
      <c r="N332" s="316"/>
      <c r="O332" s="316"/>
      <c r="P332" s="315">
        <f>(N333*O333)+(N335*O335)+(N337*O337)</f>
        <v>0</v>
      </c>
      <c r="Q332" s="227" t="s">
        <v>100</v>
      </c>
      <c r="R332" s="226">
        <v>0</v>
      </c>
      <c r="S332" s="226">
        <v>0</v>
      </c>
      <c r="T332" s="226">
        <v>0</v>
      </c>
      <c r="U332" s="316"/>
      <c r="V332" s="316"/>
      <c r="W332" s="315">
        <f>(U333*V333)+(U335*V335)+(U337*V337)</f>
        <v>0</v>
      </c>
      <c r="X332" s="317">
        <f>I332+P332+W332</f>
        <v>0</v>
      </c>
      <c r="Y332" s="50"/>
      <c r="Z332" s="299"/>
      <c r="AA332" s="300"/>
      <c r="AB332" s="300"/>
      <c r="AC332" s="300"/>
      <c r="AD332" s="300"/>
      <c r="AE332" s="300"/>
      <c r="AF332" s="300"/>
      <c r="AG332" s="300"/>
      <c r="AH332" s="300"/>
      <c r="AI332" s="300"/>
      <c r="AJ332" s="300"/>
      <c r="AK332" s="300"/>
      <c r="AM332" s="314"/>
    </row>
    <row r="333" spans="1:39" ht="13" customHeight="1" x14ac:dyDescent="0.25">
      <c r="A333" s="299"/>
      <c r="B333" s="228" t="s">
        <v>101</v>
      </c>
      <c r="C333" s="89">
        <v>0</v>
      </c>
      <c r="D333" s="89">
        <f>ROUND(C333*D332,2)</f>
        <v>0</v>
      </c>
      <c r="E333" s="89">
        <f>ROUND(C333*E332,2)</f>
        <v>0</v>
      </c>
      <c r="F333" s="89">
        <f>ROUND(SUM(C333:E333)*F332,2)</f>
        <v>0</v>
      </c>
      <c r="G333" s="229">
        <f>SUM(C333:F333)</f>
        <v>0</v>
      </c>
      <c r="H333" s="70">
        <v>0</v>
      </c>
      <c r="I333" s="315"/>
      <c r="J333" s="89">
        <v>0</v>
      </c>
      <c r="K333" s="89">
        <f>ROUND(J333*K332,2)</f>
        <v>0</v>
      </c>
      <c r="L333" s="89">
        <f>ROUND(J333*L332,2)</f>
        <v>0</v>
      </c>
      <c r="M333" s="89">
        <f>ROUND(SUM(J333:L333)*M332,2)</f>
        <v>0</v>
      </c>
      <c r="N333" s="229">
        <f>SUM(J333:M333)</f>
        <v>0</v>
      </c>
      <c r="O333" s="70">
        <v>0</v>
      </c>
      <c r="P333" s="315"/>
      <c r="Q333" s="89">
        <v>0</v>
      </c>
      <c r="R333" s="89">
        <f>ROUND(Q333*R332,2)</f>
        <v>0</v>
      </c>
      <c r="S333" s="89">
        <f>ROUND(Q333*S332,2)</f>
        <v>0</v>
      </c>
      <c r="T333" s="89">
        <f>ROUND(SUM(Q333:S333)*T332,2)</f>
        <v>0</v>
      </c>
      <c r="U333" s="229">
        <f t="shared" ref="U333" si="291">SUM(Q333:T333)</f>
        <v>0</v>
      </c>
      <c r="V333" s="70">
        <v>0</v>
      </c>
      <c r="W333" s="315"/>
      <c r="X333" s="317"/>
      <c r="Y333" s="217"/>
      <c r="Z333" s="299"/>
      <c r="AA333" s="318">
        <v>0</v>
      </c>
      <c r="AB333" s="318">
        <v>0</v>
      </c>
      <c r="AC333" s="318">
        <v>0</v>
      </c>
      <c r="AD333" s="318">
        <v>0</v>
      </c>
      <c r="AE333" s="318">
        <f>SUM(AA333:AD337)</f>
        <v>0</v>
      </c>
      <c r="AF333" s="318">
        <v>0</v>
      </c>
      <c r="AG333" s="318">
        <v>0</v>
      </c>
      <c r="AH333" s="318">
        <v>0</v>
      </c>
      <c r="AI333" s="318">
        <f>SUM(AF333:AH337)</f>
        <v>0</v>
      </c>
      <c r="AJ333" s="318">
        <v>0</v>
      </c>
      <c r="AK333" s="301">
        <f>AE333+AI333+AJ333</f>
        <v>0</v>
      </c>
      <c r="AM333" s="317">
        <f>X332+AK333</f>
        <v>0</v>
      </c>
    </row>
    <row r="334" spans="1:39" ht="13" customHeight="1" x14ac:dyDescent="0.2">
      <c r="A334" s="299"/>
      <c r="B334" s="225" t="s">
        <v>100</v>
      </c>
      <c r="C334" s="226"/>
      <c r="D334" s="226">
        <v>0</v>
      </c>
      <c r="E334" s="226">
        <v>0</v>
      </c>
      <c r="F334" s="226">
        <v>0</v>
      </c>
      <c r="G334" s="301"/>
      <c r="H334" s="301"/>
      <c r="I334" s="315"/>
      <c r="J334" s="227" t="s">
        <v>100</v>
      </c>
      <c r="K334" s="226">
        <v>0</v>
      </c>
      <c r="L334" s="226">
        <v>0</v>
      </c>
      <c r="M334" s="226">
        <v>0</v>
      </c>
      <c r="N334" s="301"/>
      <c r="O334" s="301"/>
      <c r="P334" s="315"/>
      <c r="Q334" s="227" t="s">
        <v>100</v>
      </c>
      <c r="R334" s="226">
        <v>0</v>
      </c>
      <c r="S334" s="226">
        <v>0</v>
      </c>
      <c r="T334" s="226">
        <v>0</v>
      </c>
      <c r="U334" s="301"/>
      <c r="V334" s="301"/>
      <c r="W334" s="315"/>
      <c r="X334" s="317"/>
      <c r="Y334" s="217"/>
      <c r="Z334" s="299"/>
      <c r="AA334" s="318"/>
      <c r="AB334" s="318"/>
      <c r="AC334" s="318"/>
      <c r="AD334" s="318"/>
      <c r="AE334" s="318"/>
      <c r="AF334" s="318"/>
      <c r="AG334" s="318"/>
      <c r="AH334" s="318"/>
      <c r="AI334" s="318"/>
      <c r="AJ334" s="318"/>
      <c r="AK334" s="301"/>
      <c r="AM334" s="317"/>
    </row>
    <row r="335" spans="1:39" ht="13" customHeight="1" x14ac:dyDescent="0.25">
      <c r="A335" s="299"/>
      <c r="B335" s="228" t="s">
        <v>102</v>
      </c>
      <c r="C335" s="89">
        <v>0</v>
      </c>
      <c r="D335" s="89">
        <f>ROUND(C335*D334,2)</f>
        <v>0</v>
      </c>
      <c r="E335" s="89">
        <f>ROUND(C335*E334,2)</f>
        <v>0</v>
      </c>
      <c r="F335" s="89">
        <f>ROUND(SUM(C335:E335)*F334,2)</f>
        <v>0</v>
      </c>
      <c r="G335" s="229">
        <f t="shared" ref="G335" si="292">SUM(C335:F335)</f>
        <v>0</v>
      </c>
      <c r="H335" s="70">
        <v>0</v>
      </c>
      <c r="I335" s="315"/>
      <c r="J335" s="89">
        <v>0</v>
      </c>
      <c r="K335" s="89">
        <f>ROUND(J335*K334,2)</f>
        <v>0</v>
      </c>
      <c r="L335" s="89">
        <f>ROUND(J335*L334,2)</f>
        <v>0</v>
      </c>
      <c r="M335" s="89">
        <f>ROUND(SUM(J335:L335)*M334,2)</f>
        <v>0</v>
      </c>
      <c r="N335" s="229">
        <f t="shared" ref="N335" si="293">SUM(J335:M335)</f>
        <v>0</v>
      </c>
      <c r="O335" s="70">
        <v>0</v>
      </c>
      <c r="P335" s="315"/>
      <c r="Q335" s="89">
        <v>0</v>
      </c>
      <c r="R335" s="89">
        <f>ROUND(Q335*R334,2)</f>
        <v>0</v>
      </c>
      <c r="S335" s="89">
        <f>ROUND(Q335*S334,2)</f>
        <v>0</v>
      </c>
      <c r="T335" s="89">
        <f>ROUND(SUM(Q335:S335)*T334,2)</f>
        <v>0</v>
      </c>
      <c r="U335" s="229">
        <f t="shared" ref="U335" si="294">SUM(Q335:T335)</f>
        <v>0</v>
      </c>
      <c r="V335" s="70">
        <v>0</v>
      </c>
      <c r="W335" s="315"/>
      <c r="X335" s="317"/>
      <c r="Y335" s="217"/>
      <c r="Z335" s="299"/>
      <c r="AA335" s="318"/>
      <c r="AB335" s="318"/>
      <c r="AC335" s="318"/>
      <c r="AD335" s="318"/>
      <c r="AE335" s="318"/>
      <c r="AF335" s="318"/>
      <c r="AG335" s="318"/>
      <c r="AH335" s="318"/>
      <c r="AI335" s="318"/>
      <c r="AJ335" s="318"/>
      <c r="AK335" s="301"/>
      <c r="AM335" s="317"/>
    </row>
    <row r="336" spans="1:39" ht="13" customHeight="1" x14ac:dyDescent="0.2">
      <c r="A336" s="299"/>
      <c r="B336" s="225" t="s">
        <v>100</v>
      </c>
      <c r="C336" s="226"/>
      <c r="D336" s="226">
        <v>0</v>
      </c>
      <c r="E336" s="226">
        <v>0</v>
      </c>
      <c r="F336" s="226">
        <v>0</v>
      </c>
      <c r="G336" s="301"/>
      <c r="H336" s="301"/>
      <c r="I336" s="315"/>
      <c r="J336" s="227" t="s">
        <v>100</v>
      </c>
      <c r="K336" s="226">
        <v>0</v>
      </c>
      <c r="L336" s="226">
        <v>0</v>
      </c>
      <c r="M336" s="226">
        <v>0</v>
      </c>
      <c r="N336" s="301"/>
      <c r="O336" s="301"/>
      <c r="P336" s="315"/>
      <c r="Q336" s="227" t="s">
        <v>100</v>
      </c>
      <c r="R336" s="226">
        <v>0</v>
      </c>
      <c r="S336" s="226">
        <v>0</v>
      </c>
      <c r="T336" s="226">
        <v>0</v>
      </c>
      <c r="U336" s="301"/>
      <c r="V336" s="301"/>
      <c r="W336" s="315"/>
      <c r="X336" s="317"/>
      <c r="Y336" s="217"/>
      <c r="Z336" s="299"/>
      <c r="AA336" s="318"/>
      <c r="AB336" s="318"/>
      <c r="AC336" s="318"/>
      <c r="AD336" s="318"/>
      <c r="AE336" s="318"/>
      <c r="AF336" s="318"/>
      <c r="AG336" s="318"/>
      <c r="AH336" s="318"/>
      <c r="AI336" s="318"/>
      <c r="AJ336" s="318"/>
      <c r="AK336" s="301"/>
      <c r="AM336" s="317"/>
    </row>
    <row r="337" spans="1:39" ht="13" customHeight="1" x14ac:dyDescent="0.25">
      <c r="A337" s="299"/>
      <c r="B337" s="228" t="s">
        <v>103</v>
      </c>
      <c r="C337" s="89">
        <v>0</v>
      </c>
      <c r="D337" s="89">
        <f>ROUND(C337*D336,2)</f>
        <v>0</v>
      </c>
      <c r="E337" s="89">
        <f>ROUND(C337*E336,2)</f>
        <v>0</v>
      </c>
      <c r="F337" s="89">
        <f>ROUND(SUM(C337:E337)*F336,2)</f>
        <v>0</v>
      </c>
      <c r="G337" s="229">
        <f t="shared" ref="G337" si="295">SUM(C337:F337)</f>
        <v>0</v>
      </c>
      <c r="H337" s="70">
        <v>0</v>
      </c>
      <c r="I337" s="315"/>
      <c r="J337" s="89">
        <v>0</v>
      </c>
      <c r="K337" s="89">
        <f>ROUND(J337*K336,2)</f>
        <v>0</v>
      </c>
      <c r="L337" s="89">
        <f>ROUND(J337*L336,2)</f>
        <v>0</v>
      </c>
      <c r="M337" s="89">
        <f>ROUND(SUM(J337:L337)*M336,2)</f>
        <v>0</v>
      </c>
      <c r="N337" s="229">
        <f t="shared" ref="N337" si="296">SUM(J337:M337)</f>
        <v>0</v>
      </c>
      <c r="O337" s="70">
        <v>0</v>
      </c>
      <c r="P337" s="315"/>
      <c r="Q337" s="89">
        <v>0</v>
      </c>
      <c r="R337" s="89">
        <f>ROUND(Q337*R336,2)</f>
        <v>0</v>
      </c>
      <c r="S337" s="89">
        <f>ROUND(Q337*S336,2)</f>
        <v>0</v>
      </c>
      <c r="T337" s="89">
        <f>ROUND(SUM(Q337:S337)*T336,2)</f>
        <v>0</v>
      </c>
      <c r="U337" s="229">
        <f t="shared" ref="U337" si="297">SUM(Q337:T337)</f>
        <v>0</v>
      </c>
      <c r="V337" s="70">
        <v>0</v>
      </c>
      <c r="W337" s="315"/>
      <c r="X337" s="317"/>
      <c r="Y337" s="217"/>
      <c r="Z337" s="299"/>
      <c r="AA337" s="318"/>
      <c r="AB337" s="318"/>
      <c r="AC337" s="318"/>
      <c r="AD337" s="318"/>
      <c r="AE337" s="318"/>
      <c r="AF337" s="318"/>
      <c r="AG337" s="318"/>
      <c r="AH337" s="318"/>
      <c r="AI337" s="318"/>
      <c r="AJ337" s="318"/>
      <c r="AK337" s="301"/>
      <c r="AM337" s="317"/>
    </row>
    <row r="338" spans="1:39" ht="13" customHeight="1" x14ac:dyDescent="0.2">
      <c r="A338" s="299" t="s">
        <v>152</v>
      </c>
      <c r="B338" s="300" t="s">
        <v>98</v>
      </c>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218"/>
      <c r="Z338" s="299" t="str">
        <f>$A338</f>
        <v>5.3.2</v>
      </c>
      <c r="AA338" s="300" t="str">
        <f>$B$16</f>
        <v>Description</v>
      </c>
      <c r="AB338" s="300"/>
      <c r="AC338" s="300"/>
      <c r="AD338" s="300"/>
      <c r="AE338" s="300"/>
      <c r="AF338" s="300"/>
      <c r="AG338" s="300"/>
      <c r="AH338" s="300"/>
      <c r="AI338" s="300"/>
      <c r="AJ338" s="300"/>
      <c r="AK338" s="300"/>
      <c r="AM338" s="314" t="str">
        <f>$Z338</f>
        <v>5.3.2</v>
      </c>
    </row>
    <row r="339" spans="1:39" ht="12.75" customHeight="1" x14ac:dyDescent="0.2">
      <c r="A339" s="299"/>
      <c r="B339" s="225" t="s">
        <v>100</v>
      </c>
      <c r="C339" s="226"/>
      <c r="D339" s="226">
        <v>0</v>
      </c>
      <c r="E339" s="226">
        <v>0</v>
      </c>
      <c r="F339" s="226">
        <v>0</v>
      </c>
      <c r="G339" s="301"/>
      <c r="H339" s="301"/>
      <c r="I339" s="315">
        <f>(G340*H340)+(G342*H342)+(G344*H344)</f>
        <v>0</v>
      </c>
      <c r="J339" s="227" t="s">
        <v>100</v>
      </c>
      <c r="K339" s="226">
        <v>0</v>
      </c>
      <c r="L339" s="226">
        <v>0</v>
      </c>
      <c r="M339" s="226">
        <v>0</v>
      </c>
      <c r="N339" s="316"/>
      <c r="O339" s="316"/>
      <c r="P339" s="315">
        <f>(N340*O340)+(N342*O342)+(N344*O344)</f>
        <v>0</v>
      </c>
      <c r="Q339" s="227" t="s">
        <v>100</v>
      </c>
      <c r="R339" s="226">
        <v>0</v>
      </c>
      <c r="S339" s="226">
        <v>0</v>
      </c>
      <c r="T339" s="226">
        <v>0</v>
      </c>
      <c r="U339" s="316"/>
      <c r="V339" s="316"/>
      <c r="W339" s="315">
        <f>(U340*V340)+(U342*V342)+(U344*V344)</f>
        <v>0</v>
      </c>
      <c r="X339" s="317">
        <f>I339+P339+W339</f>
        <v>0</v>
      </c>
      <c r="Y339" s="50"/>
      <c r="Z339" s="299"/>
      <c r="AA339" s="300"/>
      <c r="AB339" s="300"/>
      <c r="AC339" s="300"/>
      <c r="AD339" s="300"/>
      <c r="AE339" s="300"/>
      <c r="AF339" s="300"/>
      <c r="AG339" s="300"/>
      <c r="AH339" s="300"/>
      <c r="AI339" s="300"/>
      <c r="AJ339" s="300"/>
      <c r="AK339" s="300"/>
      <c r="AM339" s="314"/>
    </row>
    <row r="340" spans="1:39" ht="12.75" customHeight="1" x14ac:dyDescent="0.25">
      <c r="A340" s="299"/>
      <c r="B340" s="72" t="s">
        <v>101</v>
      </c>
      <c r="C340" s="89">
        <v>0</v>
      </c>
      <c r="D340" s="89">
        <f>ROUND(C340*D339,2)</f>
        <v>0</v>
      </c>
      <c r="E340" s="89">
        <f>ROUND(C340*E339,2)</f>
        <v>0</v>
      </c>
      <c r="F340" s="89">
        <f>ROUND(SUM(C340:E340)*F339,2)</f>
        <v>0</v>
      </c>
      <c r="G340" s="229">
        <f>SUM(C340:F340)</f>
        <v>0</v>
      </c>
      <c r="H340" s="70">
        <v>0</v>
      </c>
      <c r="I340" s="315"/>
      <c r="J340" s="89">
        <v>0</v>
      </c>
      <c r="K340" s="89">
        <f>ROUND(J340*K339,2)</f>
        <v>0</v>
      </c>
      <c r="L340" s="89">
        <f>ROUND(J340*L339,2)</f>
        <v>0</v>
      </c>
      <c r="M340" s="89">
        <f>ROUND(SUM(J340:L340)*M339,2)</f>
        <v>0</v>
      </c>
      <c r="N340" s="229">
        <f>SUM(J340:M340)</f>
        <v>0</v>
      </c>
      <c r="O340" s="70">
        <v>0</v>
      </c>
      <c r="P340" s="315"/>
      <c r="Q340" s="89">
        <v>0</v>
      </c>
      <c r="R340" s="89">
        <f>ROUND(Q340*R339,2)</f>
        <v>0</v>
      </c>
      <c r="S340" s="89">
        <f>ROUND(Q340*S339,2)</f>
        <v>0</v>
      </c>
      <c r="T340" s="89">
        <f>ROUND(SUM(Q340:S340)*T339,2)</f>
        <v>0</v>
      </c>
      <c r="U340" s="229">
        <f t="shared" ref="U340" si="298">SUM(Q340:T340)</f>
        <v>0</v>
      </c>
      <c r="V340" s="70">
        <v>0</v>
      </c>
      <c r="W340" s="315"/>
      <c r="X340" s="317"/>
      <c r="Y340" s="217"/>
      <c r="Z340" s="299"/>
      <c r="AA340" s="318">
        <v>0</v>
      </c>
      <c r="AB340" s="318">
        <v>0</v>
      </c>
      <c r="AC340" s="318">
        <v>0</v>
      </c>
      <c r="AD340" s="318">
        <v>0</v>
      </c>
      <c r="AE340" s="318">
        <f>SUM(AA340:AD344)</f>
        <v>0</v>
      </c>
      <c r="AF340" s="318">
        <v>0</v>
      </c>
      <c r="AG340" s="318">
        <v>0</v>
      </c>
      <c r="AH340" s="318">
        <v>0</v>
      </c>
      <c r="AI340" s="318">
        <f>SUM(AF340:AH344)</f>
        <v>0</v>
      </c>
      <c r="AJ340" s="318">
        <v>0</v>
      </c>
      <c r="AK340" s="301">
        <f>AE340+AI340+AJ340</f>
        <v>0</v>
      </c>
      <c r="AM340" s="317">
        <f>X339+AK340</f>
        <v>0</v>
      </c>
    </row>
    <row r="341" spans="1:39" ht="12.75" customHeight="1" x14ac:dyDescent="0.2">
      <c r="A341" s="299"/>
      <c r="B341" s="225" t="s">
        <v>100</v>
      </c>
      <c r="C341" s="226"/>
      <c r="D341" s="226">
        <v>0</v>
      </c>
      <c r="E341" s="226">
        <v>0</v>
      </c>
      <c r="F341" s="226">
        <v>0</v>
      </c>
      <c r="G341" s="301"/>
      <c r="H341" s="301"/>
      <c r="I341" s="315"/>
      <c r="J341" s="227" t="s">
        <v>100</v>
      </c>
      <c r="K341" s="226">
        <v>0</v>
      </c>
      <c r="L341" s="226">
        <v>0</v>
      </c>
      <c r="M341" s="226">
        <v>0</v>
      </c>
      <c r="N341" s="301"/>
      <c r="O341" s="301"/>
      <c r="P341" s="315"/>
      <c r="Q341" s="227" t="s">
        <v>100</v>
      </c>
      <c r="R341" s="226">
        <v>0</v>
      </c>
      <c r="S341" s="226">
        <v>0</v>
      </c>
      <c r="T341" s="226">
        <v>0</v>
      </c>
      <c r="U341" s="301"/>
      <c r="V341" s="301"/>
      <c r="W341" s="315"/>
      <c r="X341" s="317"/>
      <c r="Y341" s="217"/>
      <c r="Z341" s="299"/>
      <c r="AA341" s="318"/>
      <c r="AB341" s="318"/>
      <c r="AC341" s="318"/>
      <c r="AD341" s="318"/>
      <c r="AE341" s="318"/>
      <c r="AF341" s="318"/>
      <c r="AG341" s="318"/>
      <c r="AH341" s="318"/>
      <c r="AI341" s="318"/>
      <c r="AJ341" s="318"/>
      <c r="AK341" s="301"/>
      <c r="AM341" s="317"/>
    </row>
    <row r="342" spans="1:39" ht="12.75" customHeight="1" x14ac:dyDescent="0.25">
      <c r="A342" s="299"/>
      <c r="B342" s="72" t="s">
        <v>102</v>
      </c>
      <c r="C342" s="89">
        <v>0</v>
      </c>
      <c r="D342" s="89">
        <f>ROUND(C342*D341,2)</f>
        <v>0</v>
      </c>
      <c r="E342" s="89">
        <f>ROUND(C342*E341,2)</f>
        <v>0</v>
      </c>
      <c r="F342" s="89">
        <f>ROUND(SUM(C342:E342)*F341,2)</f>
        <v>0</v>
      </c>
      <c r="G342" s="229">
        <f t="shared" ref="G342" si="299">SUM(C342:F342)</f>
        <v>0</v>
      </c>
      <c r="H342" s="70">
        <v>0</v>
      </c>
      <c r="I342" s="315"/>
      <c r="J342" s="89">
        <v>0</v>
      </c>
      <c r="K342" s="89">
        <f>ROUND(J342*K341,2)</f>
        <v>0</v>
      </c>
      <c r="L342" s="89">
        <f>ROUND(J342*L341,2)</f>
        <v>0</v>
      </c>
      <c r="M342" s="89">
        <f>ROUND(SUM(J342:L342)*M341,2)</f>
        <v>0</v>
      </c>
      <c r="N342" s="229">
        <f t="shared" ref="N342" si="300">SUM(J342:M342)</f>
        <v>0</v>
      </c>
      <c r="O342" s="70">
        <v>0</v>
      </c>
      <c r="P342" s="315"/>
      <c r="Q342" s="89">
        <v>0</v>
      </c>
      <c r="R342" s="89">
        <f>ROUND(Q342*R341,2)</f>
        <v>0</v>
      </c>
      <c r="S342" s="89">
        <f>ROUND(Q342*S341,2)</f>
        <v>0</v>
      </c>
      <c r="T342" s="89">
        <f>ROUND(SUM(Q342:S342)*T341,2)</f>
        <v>0</v>
      </c>
      <c r="U342" s="229">
        <f t="shared" ref="U342" si="301">SUM(Q342:T342)</f>
        <v>0</v>
      </c>
      <c r="V342" s="70">
        <v>0</v>
      </c>
      <c r="W342" s="315"/>
      <c r="X342" s="317"/>
      <c r="Y342" s="217"/>
      <c r="Z342" s="299"/>
      <c r="AA342" s="318"/>
      <c r="AB342" s="318"/>
      <c r="AC342" s="318"/>
      <c r="AD342" s="318"/>
      <c r="AE342" s="318"/>
      <c r="AF342" s="318"/>
      <c r="AG342" s="318"/>
      <c r="AH342" s="318"/>
      <c r="AI342" s="318"/>
      <c r="AJ342" s="318"/>
      <c r="AK342" s="301"/>
      <c r="AM342" s="317"/>
    </row>
    <row r="343" spans="1:39" ht="12.75" customHeight="1" x14ac:dyDescent="0.2">
      <c r="A343" s="299"/>
      <c r="B343" s="225" t="s">
        <v>100</v>
      </c>
      <c r="C343" s="226"/>
      <c r="D343" s="226">
        <v>0</v>
      </c>
      <c r="E343" s="226">
        <v>0</v>
      </c>
      <c r="F343" s="226">
        <v>0</v>
      </c>
      <c r="G343" s="301"/>
      <c r="H343" s="301"/>
      <c r="I343" s="315"/>
      <c r="J343" s="227" t="s">
        <v>100</v>
      </c>
      <c r="K343" s="226">
        <v>0</v>
      </c>
      <c r="L343" s="226">
        <v>0</v>
      </c>
      <c r="M343" s="226">
        <v>0</v>
      </c>
      <c r="N343" s="301"/>
      <c r="O343" s="301"/>
      <c r="P343" s="315"/>
      <c r="Q343" s="227" t="s">
        <v>100</v>
      </c>
      <c r="R343" s="226">
        <v>0</v>
      </c>
      <c r="S343" s="226">
        <v>0</v>
      </c>
      <c r="T343" s="226">
        <v>0</v>
      </c>
      <c r="U343" s="301"/>
      <c r="V343" s="301"/>
      <c r="W343" s="315"/>
      <c r="X343" s="317"/>
      <c r="Y343" s="217"/>
      <c r="Z343" s="299"/>
      <c r="AA343" s="318"/>
      <c r="AB343" s="318"/>
      <c r="AC343" s="318"/>
      <c r="AD343" s="318"/>
      <c r="AE343" s="318"/>
      <c r="AF343" s="318"/>
      <c r="AG343" s="318"/>
      <c r="AH343" s="318"/>
      <c r="AI343" s="318"/>
      <c r="AJ343" s="318"/>
      <c r="AK343" s="301"/>
      <c r="AM343" s="317"/>
    </row>
    <row r="344" spans="1:39" ht="13" customHeight="1" x14ac:dyDescent="0.25">
      <c r="A344" s="299"/>
      <c r="B344" s="72" t="s">
        <v>103</v>
      </c>
      <c r="C344" s="89">
        <v>0</v>
      </c>
      <c r="D344" s="89">
        <f>ROUND(C344*D343,2)</f>
        <v>0</v>
      </c>
      <c r="E344" s="89">
        <f>ROUND(C344*E343,2)</f>
        <v>0</v>
      </c>
      <c r="F344" s="89">
        <f>ROUND(SUM(C344:E344)*F343,2)</f>
        <v>0</v>
      </c>
      <c r="G344" s="229">
        <f t="shared" ref="G344" si="302">SUM(C344:F344)</f>
        <v>0</v>
      </c>
      <c r="H344" s="70">
        <v>0</v>
      </c>
      <c r="I344" s="315"/>
      <c r="J344" s="89">
        <v>0</v>
      </c>
      <c r="K344" s="89">
        <f>ROUND(J344*K343,2)</f>
        <v>0</v>
      </c>
      <c r="L344" s="89">
        <f>ROUND(J344*L343,2)</f>
        <v>0</v>
      </c>
      <c r="M344" s="89">
        <f>ROUND(SUM(J344:L344)*M343,2)</f>
        <v>0</v>
      </c>
      <c r="N344" s="229">
        <f t="shared" ref="N344" si="303">SUM(J344:M344)</f>
        <v>0</v>
      </c>
      <c r="O344" s="70">
        <v>0</v>
      </c>
      <c r="P344" s="315"/>
      <c r="Q344" s="89">
        <v>0</v>
      </c>
      <c r="R344" s="89">
        <f>ROUND(Q344*R343,2)</f>
        <v>0</v>
      </c>
      <c r="S344" s="89">
        <f>ROUND(Q344*S343,2)</f>
        <v>0</v>
      </c>
      <c r="T344" s="89">
        <f>ROUND(SUM(Q344:S344)*T343,2)</f>
        <v>0</v>
      </c>
      <c r="U344" s="229">
        <f t="shared" ref="U344" si="304">SUM(Q344:T344)</f>
        <v>0</v>
      </c>
      <c r="V344" s="70">
        <v>0</v>
      </c>
      <c r="W344" s="315"/>
      <c r="X344" s="317"/>
      <c r="Y344" s="217"/>
      <c r="Z344" s="299"/>
      <c r="AA344" s="318"/>
      <c r="AB344" s="318"/>
      <c r="AC344" s="318"/>
      <c r="AD344" s="318"/>
      <c r="AE344" s="318"/>
      <c r="AF344" s="318"/>
      <c r="AG344" s="318"/>
      <c r="AH344" s="318"/>
      <c r="AI344" s="318"/>
      <c r="AJ344" s="318"/>
      <c r="AK344" s="301"/>
      <c r="AM344" s="317"/>
    </row>
    <row r="345" spans="1:39" ht="13" customHeight="1" x14ac:dyDescent="0.2">
      <c r="A345" s="299" t="s">
        <v>153</v>
      </c>
      <c r="B345" s="300" t="s">
        <v>98</v>
      </c>
      <c r="C345" s="300"/>
      <c r="D345" s="300"/>
      <c r="E345" s="300"/>
      <c r="F345" s="300"/>
      <c r="G345" s="300"/>
      <c r="H345" s="300"/>
      <c r="I345" s="300"/>
      <c r="J345" s="300"/>
      <c r="K345" s="300"/>
      <c r="L345" s="300"/>
      <c r="M345" s="300"/>
      <c r="N345" s="300"/>
      <c r="O345" s="300"/>
      <c r="P345" s="300"/>
      <c r="Q345" s="300"/>
      <c r="R345" s="300"/>
      <c r="S345" s="300"/>
      <c r="T345" s="300"/>
      <c r="U345" s="300"/>
      <c r="V345" s="300"/>
      <c r="W345" s="300"/>
      <c r="X345" s="300"/>
      <c r="Y345" s="218"/>
      <c r="Z345" s="299" t="str">
        <f>$A345</f>
        <v>5.3.3</v>
      </c>
      <c r="AA345" s="300" t="str">
        <f>$B$9</f>
        <v>Description</v>
      </c>
      <c r="AB345" s="300"/>
      <c r="AC345" s="300"/>
      <c r="AD345" s="300"/>
      <c r="AE345" s="300"/>
      <c r="AF345" s="300"/>
      <c r="AG345" s="300"/>
      <c r="AH345" s="300"/>
      <c r="AI345" s="300"/>
      <c r="AJ345" s="300"/>
      <c r="AK345" s="300"/>
      <c r="AM345" s="314" t="str">
        <f>$Z345</f>
        <v>5.3.3</v>
      </c>
    </row>
    <row r="346" spans="1:39" ht="13" customHeight="1" x14ac:dyDescent="0.2">
      <c r="A346" s="299"/>
      <c r="B346" s="225" t="s">
        <v>100</v>
      </c>
      <c r="C346" s="226"/>
      <c r="D346" s="226">
        <v>0</v>
      </c>
      <c r="E346" s="226">
        <v>0</v>
      </c>
      <c r="F346" s="226">
        <v>0</v>
      </c>
      <c r="G346" s="301"/>
      <c r="H346" s="301"/>
      <c r="I346" s="315">
        <f>(G347*H347)+(G349*H349)+(G351*H351)</f>
        <v>0</v>
      </c>
      <c r="J346" s="227" t="s">
        <v>100</v>
      </c>
      <c r="K346" s="226">
        <v>0</v>
      </c>
      <c r="L346" s="226">
        <v>0</v>
      </c>
      <c r="M346" s="226">
        <v>0</v>
      </c>
      <c r="N346" s="316"/>
      <c r="O346" s="316"/>
      <c r="P346" s="315">
        <f>(N347*O347)+(N349*O349)+(N351*O351)</f>
        <v>0</v>
      </c>
      <c r="Q346" s="227" t="s">
        <v>100</v>
      </c>
      <c r="R346" s="230">
        <v>0</v>
      </c>
      <c r="S346" s="230">
        <v>0</v>
      </c>
      <c r="T346" s="230">
        <v>0</v>
      </c>
      <c r="U346" s="316"/>
      <c r="V346" s="316"/>
      <c r="W346" s="315">
        <f>(U347*V347)+(U349*V349)+(U351*V351)</f>
        <v>0</v>
      </c>
      <c r="X346" s="317">
        <f>I346+P346+W346</f>
        <v>0</v>
      </c>
      <c r="Y346" s="50"/>
      <c r="Z346" s="299"/>
      <c r="AA346" s="300"/>
      <c r="AB346" s="300"/>
      <c r="AC346" s="300"/>
      <c r="AD346" s="300"/>
      <c r="AE346" s="300"/>
      <c r="AF346" s="300"/>
      <c r="AG346" s="300"/>
      <c r="AH346" s="300"/>
      <c r="AI346" s="300"/>
      <c r="AJ346" s="300"/>
      <c r="AK346" s="300"/>
      <c r="AM346" s="314"/>
    </row>
    <row r="347" spans="1:39" ht="13" customHeight="1" x14ac:dyDescent="0.25">
      <c r="A347" s="299"/>
      <c r="B347" s="72" t="s">
        <v>101</v>
      </c>
      <c r="C347" s="89">
        <v>0</v>
      </c>
      <c r="D347" s="89">
        <f>ROUND(C347*D346,2)</f>
        <v>0</v>
      </c>
      <c r="E347" s="89">
        <f>ROUND(C347*E346,2)</f>
        <v>0</v>
      </c>
      <c r="F347" s="89">
        <f>ROUND(SUM(C347:E347)*F346,2)</f>
        <v>0</v>
      </c>
      <c r="G347" s="229">
        <f>SUM(C347:F347)</f>
        <v>0</v>
      </c>
      <c r="H347" s="70">
        <v>0</v>
      </c>
      <c r="I347" s="315"/>
      <c r="J347" s="89">
        <v>0</v>
      </c>
      <c r="K347" s="89">
        <f>ROUND(J347*K346,2)</f>
        <v>0</v>
      </c>
      <c r="L347" s="89">
        <f>ROUND(J347*L346,2)</f>
        <v>0</v>
      </c>
      <c r="M347" s="89">
        <f>ROUND(SUM(J347:L347)*M346,2)</f>
        <v>0</v>
      </c>
      <c r="N347" s="229">
        <f>SUM(J347:M347)</f>
        <v>0</v>
      </c>
      <c r="O347" s="70">
        <v>0</v>
      </c>
      <c r="P347" s="315"/>
      <c r="Q347" s="89">
        <v>0</v>
      </c>
      <c r="R347" s="89">
        <f>ROUND(Q347*R346,2)</f>
        <v>0</v>
      </c>
      <c r="S347" s="89">
        <f>ROUND(Q347*S346,2)</f>
        <v>0</v>
      </c>
      <c r="T347" s="89">
        <f>ROUND(SUM(Q347:S347)*T346,2)</f>
        <v>0</v>
      </c>
      <c r="U347" s="229">
        <f t="shared" ref="U347" si="305">SUM(Q347:T347)</f>
        <v>0</v>
      </c>
      <c r="V347" s="70">
        <v>0</v>
      </c>
      <c r="W347" s="315"/>
      <c r="X347" s="317"/>
      <c r="Y347" s="217"/>
      <c r="Z347" s="299"/>
      <c r="AA347" s="318">
        <v>0</v>
      </c>
      <c r="AB347" s="318">
        <v>0</v>
      </c>
      <c r="AC347" s="318">
        <v>0</v>
      </c>
      <c r="AD347" s="318">
        <v>0</v>
      </c>
      <c r="AE347" s="318">
        <f>SUM(AA347:AD351)</f>
        <v>0</v>
      </c>
      <c r="AF347" s="318">
        <v>0</v>
      </c>
      <c r="AG347" s="318">
        <v>0</v>
      </c>
      <c r="AH347" s="318">
        <v>0</v>
      </c>
      <c r="AI347" s="318">
        <f>SUM(AF347:AH351)</f>
        <v>0</v>
      </c>
      <c r="AJ347" s="318">
        <v>0</v>
      </c>
      <c r="AK347" s="301">
        <f>AE347+AI347+AJ347</f>
        <v>0</v>
      </c>
      <c r="AM347" s="317">
        <f>X346+AK347</f>
        <v>0</v>
      </c>
    </row>
    <row r="348" spans="1:39" ht="13" customHeight="1" x14ac:dyDescent="0.2">
      <c r="A348" s="299"/>
      <c r="B348" s="225" t="s">
        <v>100</v>
      </c>
      <c r="C348" s="226"/>
      <c r="D348" s="226">
        <v>0</v>
      </c>
      <c r="E348" s="226">
        <v>0</v>
      </c>
      <c r="F348" s="226">
        <v>0</v>
      </c>
      <c r="G348" s="301"/>
      <c r="H348" s="301"/>
      <c r="I348" s="315"/>
      <c r="J348" s="227" t="s">
        <v>100</v>
      </c>
      <c r="K348" s="226">
        <v>0</v>
      </c>
      <c r="L348" s="226">
        <v>0</v>
      </c>
      <c r="M348" s="226">
        <v>0</v>
      </c>
      <c r="N348" s="301"/>
      <c r="O348" s="301"/>
      <c r="P348" s="315"/>
      <c r="Q348" s="227" t="s">
        <v>100</v>
      </c>
      <c r="R348" s="226">
        <v>0</v>
      </c>
      <c r="S348" s="226">
        <v>0</v>
      </c>
      <c r="T348" s="226">
        <v>0</v>
      </c>
      <c r="U348" s="301"/>
      <c r="V348" s="301"/>
      <c r="W348" s="315"/>
      <c r="X348" s="317"/>
      <c r="Y348" s="217"/>
      <c r="Z348" s="299"/>
      <c r="AA348" s="318"/>
      <c r="AB348" s="318"/>
      <c r="AC348" s="318"/>
      <c r="AD348" s="318"/>
      <c r="AE348" s="318"/>
      <c r="AF348" s="318"/>
      <c r="AG348" s="318"/>
      <c r="AH348" s="318"/>
      <c r="AI348" s="318"/>
      <c r="AJ348" s="318"/>
      <c r="AK348" s="301"/>
      <c r="AM348" s="317"/>
    </row>
    <row r="349" spans="1:39" ht="13" customHeight="1" x14ac:dyDescent="0.25">
      <c r="A349" s="299"/>
      <c r="B349" s="72" t="s">
        <v>102</v>
      </c>
      <c r="C349" s="89">
        <v>0</v>
      </c>
      <c r="D349" s="89">
        <f>ROUND(C349*D348,2)</f>
        <v>0</v>
      </c>
      <c r="E349" s="89">
        <f>ROUND(C349*E348,2)</f>
        <v>0</v>
      </c>
      <c r="F349" s="89">
        <f>ROUND(SUM(C349:E349)*F348,2)</f>
        <v>0</v>
      </c>
      <c r="G349" s="229">
        <f t="shared" ref="G349" si="306">SUM(C349:F349)</f>
        <v>0</v>
      </c>
      <c r="H349" s="70">
        <v>0</v>
      </c>
      <c r="I349" s="315"/>
      <c r="J349" s="89">
        <v>0</v>
      </c>
      <c r="K349" s="89">
        <f>ROUND(J349*K348,2)</f>
        <v>0</v>
      </c>
      <c r="L349" s="89">
        <f>ROUND(J349*L348,2)</f>
        <v>0</v>
      </c>
      <c r="M349" s="89">
        <f>ROUND(SUM(J349:L349)*M348,2)</f>
        <v>0</v>
      </c>
      <c r="N349" s="229">
        <f t="shared" ref="N349" si="307">SUM(J349:M349)</f>
        <v>0</v>
      </c>
      <c r="O349" s="70">
        <v>0</v>
      </c>
      <c r="P349" s="315"/>
      <c r="Q349" s="89">
        <v>0</v>
      </c>
      <c r="R349" s="89">
        <f>ROUND(Q349*R348,2)</f>
        <v>0</v>
      </c>
      <c r="S349" s="89">
        <f>ROUND(Q349*S348,2)</f>
        <v>0</v>
      </c>
      <c r="T349" s="89">
        <f>ROUND(SUM(Q349:S349)*T348,2)</f>
        <v>0</v>
      </c>
      <c r="U349" s="229">
        <f t="shared" ref="U349" si="308">SUM(Q349:T349)</f>
        <v>0</v>
      </c>
      <c r="V349" s="70">
        <v>0</v>
      </c>
      <c r="W349" s="315"/>
      <c r="X349" s="317"/>
      <c r="Y349" s="217"/>
      <c r="Z349" s="299"/>
      <c r="AA349" s="318"/>
      <c r="AB349" s="318"/>
      <c r="AC349" s="318"/>
      <c r="AD349" s="318"/>
      <c r="AE349" s="318"/>
      <c r="AF349" s="318"/>
      <c r="AG349" s="318"/>
      <c r="AH349" s="318"/>
      <c r="AI349" s="318"/>
      <c r="AJ349" s="318"/>
      <c r="AK349" s="301"/>
      <c r="AM349" s="317"/>
    </row>
    <row r="350" spans="1:39" ht="13" customHeight="1" x14ac:dyDescent="0.2">
      <c r="A350" s="299"/>
      <c r="B350" s="225" t="s">
        <v>100</v>
      </c>
      <c r="C350" s="226"/>
      <c r="D350" s="226">
        <v>0</v>
      </c>
      <c r="E350" s="226">
        <v>0</v>
      </c>
      <c r="F350" s="226">
        <v>0</v>
      </c>
      <c r="G350" s="301"/>
      <c r="H350" s="301"/>
      <c r="I350" s="315"/>
      <c r="J350" s="227" t="s">
        <v>100</v>
      </c>
      <c r="K350" s="226">
        <v>0</v>
      </c>
      <c r="L350" s="226">
        <v>0</v>
      </c>
      <c r="M350" s="226">
        <v>0</v>
      </c>
      <c r="N350" s="301"/>
      <c r="O350" s="301"/>
      <c r="P350" s="315"/>
      <c r="Q350" s="227" t="s">
        <v>100</v>
      </c>
      <c r="R350" s="226">
        <v>0</v>
      </c>
      <c r="S350" s="226">
        <v>0</v>
      </c>
      <c r="T350" s="226">
        <v>0</v>
      </c>
      <c r="U350" s="301"/>
      <c r="V350" s="301"/>
      <c r="W350" s="315"/>
      <c r="X350" s="317"/>
      <c r="Y350" s="217"/>
      <c r="Z350" s="299"/>
      <c r="AA350" s="318"/>
      <c r="AB350" s="318"/>
      <c r="AC350" s="318"/>
      <c r="AD350" s="318"/>
      <c r="AE350" s="318"/>
      <c r="AF350" s="318"/>
      <c r="AG350" s="318"/>
      <c r="AH350" s="318"/>
      <c r="AI350" s="318"/>
      <c r="AJ350" s="318"/>
      <c r="AK350" s="301"/>
      <c r="AM350" s="317"/>
    </row>
    <row r="351" spans="1:39" ht="13" customHeight="1" x14ac:dyDescent="0.25">
      <c r="A351" s="299"/>
      <c r="B351" s="72" t="s">
        <v>103</v>
      </c>
      <c r="C351" s="89">
        <v>0</v>
      </c>
      <c r="D351" s="89">
        <f>ROUND(C351*D350,2)</f>
        <v>0</v>
      </c>
      <c r="E351" s="89">
        <f>ROUND(C351*E350,2)</f>
        <v>0</v>
      </c>
      <c r="F351" s="89">
        <f>ROUND(SUM(C351:E351)*F350,2)</f>
        <v>0</v>
      </c>
      <c r="G351" s="229">
        <f t="shared" ref="G351" si="309">SUM(C351:F351)</f>
        <v>0</v>
      </c>
      <c r="H351" s="70">
        <v>0</v>
      </c>
      <c r="I351" s="315"/>
      <c r="J351" s="89">
        <v>0</v>
      </c>
      <c r="K351" s="89">
        <f>ROUND(J351*K350,2)</f>
        <v>0</v>
      </c>
      <c r="L351" s="89">
        <f>ROUND(J351*L350,2)</f>
        <v>0</v>
      </c>
      <c r="M351" s="89">
        <f>ROUND(SUM(J351:L351)*M350,2)</f>
        <v>0</v>
      </c>
      <c r="N351" s="229">
        <f t="shared" ref="N351" si="310">SUM(J351:M351)</f>
        <v>0</v>
      </c>
      <c r="O351" s="70">
        <v>0</v>
      </c>
      <c r="P351" s="315"/>
      <c r="Q351" s="89">
        <v>0</v>
      </c>
      <c r="R351" s="89">
        <f>ROUND(Q351*R350,2)</f>
        <v>0</v>
      </c>
      <c r="S351" s="89">
        <f>ROUND(Q351*S350,2)</f>
        <v>0</v>
      </c>
      <c r="T351" s="89">
        <f>ROUND(SUM(Q351:S351)*T350,2)</f>
        <v>0</v>
      </c>
      <c r="U351" s="229">
        <f t="shared" ref="U351" si="311">SUM(Q351:T351)</f>
        <v>0</v>
      </c>
      <c r="V351" s="70">
        <v>0</v>
      </c>
      <c r="W351" s="315"/>
      <c r="X351" s="317"/>
      <c r="Y351" s="217"/>
      <c r="Z351" s="299"/>
      <c r="AA351" s="318"/>
      <c r="AB351" s="318"/>
      <c r="AC351" s="318"/>
      <c r="AD351" s="318"/>
      <c r="AE351" s="318"/>
      <c r="AF351" s="318"/>
      <c r="AG351" s="318"/>
      <c r="AH351" s="318"/>
      <c r="AI351" s="318"/>
      <c r="AJ351" s="318"/>
      <c r="AK351" s="301"/>
      <c r="AM351" s="317"/>
    </row>
    <row r="352" spans="1:39" ht="22.5" customHeight="1" x14ac:dyDescent="0.2">
      <c r="A352" s="297" t="s">
        <v>154</v>
      </c>
      <c r="B352" s="297"/>
      <c r="C352" s="297"/>
      <c r="D352" s="297"/>
      <c r="E352" s="297"/>
      <c r="F352" s="297"/>
      <c r="G352" s="297"/>
      <c r="H352" s="297"/>
      <c r="I352" s="90">
        <f>SUM(I288:I351)</f>
        <v>0</v>
      </c>
      <c r="J352" s="298"/>
      <c r="K352" s="298"/>
      <c r="L352" s="298"/>
      <c r="M352" s="298"/>
      <c r="N352" s="298"/>
      <c r="O352" s="298"/>
      <c r="P352" s="90">
        <f>SUM(P288:P351)</f>
        <v>0</v>
      </c>
      <c r="Q352" s="298"/>
      <c r="R352" s="298"/>
      <c r="S352" s="298"/>
      <c r="T352" s="298"/>
      <c r="U352" s="298"/>
      <c r="V352" s="298"/>
      <c r="W352" s="90">
        <f>SUM(W288:W351)</f>
        <v>0</v>
      </c>
      <c r="X352" s="90">
        <f>SUM(X288:X351)</f>
        <v>0</v>
      </c>
      <c r="AA352" s="232">
        <f t="shared" ref="AA352:AK352" si="312">SUM(AA288:AA351)</f>
        <v>0</v>
      </c>
      <c r="AB352" s="232">
        <f t="shared" si="312"/>
        <v>0</v>
      </c>
      <c r="AC352" s="232">
        <f t="shared" si="312"/>
        <v>0</v>
      </c>
      <c r="AD352" s="232">
        <f t="shared" si="312"/>
        <v>0</v>
      </c>
      <c r="AE352" s="232">
        <f t="shared" si="312"/>
        <v>0</v>
      </c>
      <c r="AF352" s="232">
        <f t="shared" si="312"/>
        <v>0</v>
      </c>
      <c r="AG352" s="232">
        <f t="shared" si="312"/>
        <v>0</v>
      </c>
      <c r="AH352" s="232">
        <f t="shared" si="312"/>
        <v>0</v>
      </c>
      <c r="AI352" s="232">
        <f t="shared" si="312"/>
        <v>0</v>
      </c>
      <c r="AJ352" s="232">
        <f t="shared" si="312"/>
        <v>0</v>
      </c>
      <c r="AK352" s="232">
        <f t="shared" si="312"/>
        <v>0</v>
      </c>
      <c r="AM352" s="90">
        <f>AM289+AM296+AM303+AM311+AM318+AM325+AM333+AM340+AM347</f>
        <v>0</v>
      </c>
    </row>
    <row r="354" spans="1:39" s="69" customFormat="1" ht="22.5" customHeight="1" x14ac:dyDescent="0.25">
      <c r="A354" s="305" t="s">
        <v>51</v>
      </c>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Z354" s="305" t="s">
        <v>51</v>
      </c>
      <c r="AA354" s="305"/>
      <c r="AB354" s="305"/>
      <c r="AC354" s="305"/>
      <c r="AD354" s="305"/>
      <c r="AE354" s="305"/>
      <c r="AF354" s="305"/>
      <c r="AG354" s="305"/>
      <c r="AH354" s="305"/>
      <c r="AI354" s="305"/>
      <c r="AJ354" s="305"/>
      <c r="AK354" s="305"/>
      <c r="AM354" s="81" t="s">
        <v>155</v>
      </c>
    </row>
    <row r="355" spans="1:39" s="87" customFormat="1" ht="7" customHeight="1" x14ac:dyDescent="0.25">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Z355" s="215"/>
      <c r="AA355" s="215"/>
      <c r="AB355" s="215"/>
      <c r="AC355" s="215"/>
      <c r="AD355" s="215"/>
      <c r="AE355" s="215"/>
      <c r="AF355" s="215"/>
      <c r="AG355" s="215"/>
      <c r="AH355" s="215"/>
      <c r="AI355" s="215"/>
      <c r="AJ355" s="215"/>
      <c r="AK355" s="215"/>
      <c r="AM355" s="216"/>
    </row>
    <row r="356" spans="1:39" ht="22.5" customHeight="1" x14ac:dyDescent="0.2">
      <c r="A356" s="71" t="s">
        <v>52</v>
      </c>
      <c r="B356" s="306" t="s">
        <v>98</v>
      </c>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76"/>
      <c r="Z356" s="71" t="str">
        <f>$A356</f>
        <v>Task 6</v>
      </c>
      <c r="AA356" s="306" t="str">
        <f t="shared" ref="AA356" si="313">$B$7</f>
        <v>Description</v>
      </c>
      <c r="AB356" s="306"/>
      <c r="AC356" s="306"/>
      <c r="AD356" s="306"/>
      <c r="AE356" s="306"/>
      <c r="AF356" s="306"/>
      <c r="AG356" s="306"/>
      <c r="AH356" s="306"/>
      <c r="AI356" s="306"/>
      <c r="AJ356" s="306"/>
      <c r="AK356" s="306"/>
      <c r="AM356" s="71" t="str">
        <f>$A356</f>
        <v>Task 6</v>
      </c>
    </row>
    <row r="357" spans="1:39" ht="22.5" customHeight="1" x14ac:dyDescent="0.2">
      <c r="A357" s="78">
        <v>6.1</v>
      </c>
      <c r="B357" s="319" t="s">
        <v>98</v>
      </c>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77"/>
      <c r="Z357" s="78">
        <f>$A357</f>
        <v>6.1</v>
      </c>
      <c r="AA357" s="319" t="str">
        <f>$B$8</f>
        <v>Description</v>
      </c>
      <c r="AB357" s="319"/>
      <c r="AC357" s="319"/>
      <c r="AD357" s="319"/>
      <c r="AE357" s="319"/>
      <c r="AF357" s="319"/>
      <c r="AG357" s="319"/>
      <c r="AH357" s="319"/>
      <c r="AI357" s="319"/>
      <c r="AJ357" s="319"/>
      <c r="AK357" s="319"/>
      <c r="AM357" s="78">
        <f>$A357</f>
        <v>6.1</v>
      </c>
    </row>
    <row r="358" spans="1:39" ht="13" customHeight="1" x14ac:dyDescent="0.2">
      <c r="A358" s="299" t="s">
        <v>156</v>
      </c>
      <c r="B358" s="300" t="s">
        <v>98</v>
      </c>
      <c r="C358" s="300"/>
      <c r="D358" s="300"/>
      <c r="E358" s="300"/>
      <c r="F358" s="300"/>
      <c r="G358" s="300"/>
      <c r="H358" s="300"/>
      <c r="I358" s="300"/>
      <c r="J358" s="300"/>
      <c r="K358" s="300"/>
      <c r="L358" s="300"/>
      <c r="M358" s="300"/>
      <c r="N358" s="300"/>
      <c r="O358" s="300"/>
      <c r="P358" s="300"/>
      <c r="Q358" s="300"/>
      <c r="R358" s="300"/>
      <c r="S358" s="300"/>
      <c r="T358" s="300"/>
      <c r="U358" s="300"/>
      <c r="V358" s="300"/>
      <c r="W358" s="300"/>
      <c r="X358" s="300"/>
      <c r="Y358" s="77"/>
      <c r="Z358" s="299" t="str">
        <f>$A358</f>
        <v>6.1.1</v>
      </c>
      <c r="AA358" s="300" t="str">
        <f>$B$9</f>
        <v>Description</v>
      </c>
      <c r="AB358" s="300"/>
      <c r="AC358" s="300"/>
      <c r="AD358" s="300"/>
      <c r="AE358" s="300"/>
      <c r="AF358" s="300"/>
      <c r="AG358" s="300"/>
      <c r="AH358" s="300"/>
      <c r="AI358" s="300"/>
      <c r="AJ358" s="300"/>
      <c r="AK358" s="300"/>
      <c r="AM358" s="314" t="str">
        <f>$Z358</f>
        <v>6.1.1</v>
      </c>
    </row>
    <row r="359" spans="1:39" ht="13" customHeight="1" x14ac:dyDescent="0.2">
      <c r="A359" s="299"/>
      <c r="B359" s="225" t="s">
        <v>100</v>
      </c>
      <c r="C359" s="226"/>
      <c r="D359" s="226">
        <v>0</v>
      </c>
      <c r="E359" s="226">
        <v>0</v>
      </c>
      <c r="F359" s="226">
        <v>0</v>
      </c>
      <c r="G359" s="301"/>
      <c r="H359" s="301"/>
      <c r="I359" s="315">
        <f>(G360*H360)+(G362*H362)+(G364*H364)</f>
        <v>0</v>
      </c>
      <c r="J359" s="227" t="s">
        <v>100</v>
      </c>
      <c r="K359" s="226">
        <v>0</v>
      </c>
      <c r="L359" s="226">
        <v>0</v>
      </c>
      <c r="M359" s="226">
        <v>0</v>
      </c>
      <c r="N359" s="316"/>
      <c r="O359" s="316"/>
      <c r="P359" s="315">
        <f>(N360*O360)+(N362*O362)+(N364*O364)</f>
        <v>0</v>
      </c>
      <c r="Q359" s="227" t="s">
        <v>100</v>
      </c>
      <c r="R359" s="226">
        <v>0</v>
      </c>
      <c r="S359" s="226">
        <v>0</v>
      </c>
      <c r="T359" s="226">
        <v>0</v>
      </c>
      <c r="U359" s="316"/>
      <c r="V359" s="316"/>
      <c r="W359" s="315">
        <f>(U360*V360)+(U362*V362)+(U364*V364)</f>
        <v>0</v>
      </c>
      <c r="X359" s="317">
        <f>I359+P359+W359</f>
        <v>0</v>
      </c>
      <c r="Y359" s="50"/>
      <c r="Z359" s="299"/>
      <c r="AA359" s="300"/>
      <c r="AB359" s="300"/>
      <c r="AC359" s="300"/>
      <c r="AD359" s="300"/>
      <c r="AE359" s="300"/>
      <c r="AF359" s="300"/>
      <c r="AG359" s="300"/>
      <c r="AH359" s="300"/>
      <c r="AI359" s="300"/>
      <c r="AJ359" s="300"/>
      <c r="AK359" s="300"/>
      <c r="AM359" s="314"/>
    </row>
    <row r="360" spans="1:39" ht="13" customHeight="1" x14ac:dyDescent="0.25">
      <c r="A360" s="299"/>
      <c r="B360" s="228" t="s">
        <v>101</v>
      </c>
      <c r="C360" s="89">
        <v>0</v>
      </c>
      <c r="D360" s="89">
        <f>ROUND(C360*D359,2)</f>
        <v>0</v>
      </c>
      <c r="E360" s="89">
        <f>ROUND(C360*E359,2)</f>
        <v>0</v>
      </c>
      <c r="F360" s="89">
        <f>ROUND(SUM(C360:E360)*F359,2)</f>
        <v>0</v>
      </c>
      <c r="G360" s="229">
        <f>SUM(C360:F360)</f>
        <v>0</v>
      </c>
      <c r="H360" s="70">
        <v>0</v>
      </c>
      <c r="I360" s="315"/>
      <c r="J360" s="89">
        <v>0</v>
      </c>
      <c r="K360" s="89">
        <f>ROUND(J360*K359,2)</f>
        <v>0</v>
      </c>
      <c r="L360" s="89">
        <f>ROUND(J360*L359,2)</f>
        <v>0</v>
      </c>
      <c r="M360" s="89">
        <f>ROUND(SUM(J360:L360)*M359,2)</f>
        <v>0</v>
      </c>
      <c r="N360" s="229">
        <f>SUM(J360:M360)</f>
        <v>0</v>
      </c>
      <c r="O360" s="70">
        <v>0</v>
      </c>
      <c r="P360" s="315"/>
      <c r="Q360" s="89">
        <v>0</v>
      </c>
      <c r="R360" s="89">
        <f>ROUND(Q360*R359,2)</f>
        <v>0</v>
      </c>
      <c r="S360" s="89">
        <f>ROUND(Q360*S359,2)</f>
        <v>0</v>
      </c>
      <c r="T360" s="89">
        <f>ROUND(SUM(Q360:S360)*T359,2)</f>
        <v>0</v>
      </c>
      <c r="U360" s="229">
        <f t="shared" ref="U360" si="314">SUM(Q360:T360)</f>
        <v>0</v>
      </c>
      <c r="V360" s="70">
        <v>0</v>
      </c>
      <c r="W360" s="315"/>
      <c r="X360" s="317"/>
      <c r="Y360" s="217"/>
      <c r="Z360" s="299"/>
      <c r="AA360" s="318">
        <v>0</v>
      </c>
      <c r="AB360" s="318">
        <v>0</v>
      </c>
      <c r="AC360" s="318">
        <v>0</v>
      </c>
      <c r="AD360" s="318">
        <v>0</v>
      </c>
      <c r="AE360" s="318">
        <f>SUM(AA360:AD364)</f>
        <v>0</v>
      </c>
      <c r="AF360" s="318">
        <v>0</v>
      </c>
      <c r="AG360" s="318">
        <v>0</v>
      </c>
      <c r="AH360" s="318">
        <v>0</v>
      </c>
      <c r="AI360" s="318">
        <f>SUM(AF360:AH364)</f>
        <v>0</v>
      </c>
      <c r="AJ360" s="318">
        <v>0</v>
      </c>
      <c r="AK360" s="301">
        <f>AE360+AI360+AJ360</f>
        <v>0</v>
      </c>
      <c r="AM360" s="317">
        <f>X359+AK360</f>
        <v>0</v>
      </c>
    </row>
    <row r="361" spans="1:39" ht="13" customHeight="1" x14ac:dyDescent="0.2">
      <c r="A361" s="299"/>
      <c r="B361" s="225" t="s">
        <v>100</v>
      </c>
      <c r="C361" s="226"/>
      <c r="D361" s="226">
        <v>0</v>
      </c>
      <c r="E361" s="226">
        <v>0</v>
      </c>
      <c r="F361" s="226">
        <v>0</v>
      </c>
      <c r="G361" s="301"/>
      <c r="H361" s="301"/>
      <c r="I361" s="315"/>
      <c r="J361" s="227" t="s">
        <v>100</v>
      </c>
      <c r="K361" s="226">
        <v>0</v>
      </c>
      <c r="L361" s="226">
        <v>0</v>
      </c>
      <c r="M361" s="226">
        <v>0</v>
      </c>
      <c r="N361" s="301"/>
      <c r="O361" s="301"/>
      <c r="P361" s="315"/>
      <c r="Q361" s="227" t="s">
        <v>100</v>
      </c>
      <c r="R361" s="226">
        <v>0</v>
      </c>
      <c r="S361" s="226">
        <v>0</v>
      </c>
      <c r="T361" s="226">
        <v>0</v>
      </c>
      <c r="U361" s="301"/>
      <c r="V361" s="301"/>
      <c r="W361" s="315"/>
      <c r="X361" s="317"/>
      <c r="Y361" s="217"/>
      <c r="Z361" s="299"/>
      <c r="AA361" s="318"/>
      <c r="AB361" s="318"/>
      <c r="AC361" s="318"/>
      <c r="AD361" s="318"/>
      <c r="AE361" s="318"/>
      <c r="AF361" s="318"/>
      <c r="AG361" s="318"/>
      <c r="AH361" s="318"/>
      <c r="AI361" s="318"/>
      <c r="AJ361" s="318"/>
      <c r="AK361" s="301"/>
      <c r="AM361" s="317"/>
    </row>
    <row r="362" spans="1:39" ht="13" customHeight="1" x14ac:dyDescent="0.25">
      <c r="A362" s="299"/>
      <c r="B362" s="228" t="s">
        <v>102</v>
      </c>
      <c r="C362" s="89">
        <v>0</v>
      </c>
      <c r="D362" s="89">
        <f>ROUND(C362*D361,2)</f>
        <v>0</v>
      </c>
      <c r="E362" s="89">
        <f>ROUND(C362*E361,2)</f>
        <v>0</v>
      </c>
      <c r="F362" s="89">
        <f>ROUND(SUM(C362:E362)*F361,2)</f>
        <v>0</v>
      </c>
      <c r="G362" s="229">
        <f t="shared" ref="G362" si="315">SUM(C362:F362)</f>
        <v>0</v>
      </c>
      <c r="H362" s="70">
        <v>0</v>
      </c>
      <c r="I362" s="315"/>
      <c r="J362" s="89">
        <v>0</v>
      </c>
      <c r="K362" s="89">
        <f>ROUND(J362*K361,2)</f>
        <v>0</v>
      </c>
      <c r="L362" s="89">
        <f>ROUND(J362*L361,2)</f>
        <v>0</v>
      </c>
      <c r="M362" s="89">
        <f>ROUND(SUM(J362:L362)*M361,2)</f>
        <v>0</v>
      </c>
      <c r="N362" s="229">
        <f t="shared" ref="N362" si="316">SUM(J362:M362)</f>
        <v>0</v>
      </c>
      <c r="O362" s="70">
        <v>0</v>
      </c>
      <c r="P362" s="315"/>
      <c r="Q362" s="89">
        <v>0</v>
      </c>
      <c r="R362" s="89">
        <f>ROUND(Q362*R361,2)</f>
        <v>0</v>
      </c>
      <c r="S362" s="89">
        <f>ROUND(Q362*S361,2)</f>
        <v>0</v>
      </c>
      <c r="T362" s="89">
        <f>ROUND(SUM(Q362:S362)*T361,2)</f>
        <v>0</v>
      </c>
      <c r="U362" s="229">
        <f t="shared" ref="U362" si="317">SUM(Q362:T362)</f>
        <v>0</v>
      </c>
      <c r="V362" s="70">
        <v>0</v>
      </c>
      <c r="W362" s="315"/>
      <c r="X362" s="317"/>
      <c r="Y362" s="217"/>
      <c r="Z362" s="299"/>
      <c r="AA362" s="318"/>
      <c r="AB362" s="318"/>
      <c r="AC362" s="318"/>
      <c r="AD362" s="318"/>
      <c r="AE362" s="318"/>
      <c r="AF362" s="318"/>
      <c r="AG362" s="318"/>
      <c r="AH362" s="318"/>
      <c r="AI362" s="318"/>
      <c r="AJ362" s="318"/>
      <c r="AK362" s="301"/>
      <c r="AM362" s="317"/>
    </row>
    <row r="363" spans="1:39" ht="13" customHeight="1" x14ac:dyDescent="0.2">
      <c r="A363" s="299"/>
      <c r="B363" s="225" t="s">
        <v>100</v>
      </c>
      <c r="C363" s="226"/>
      <c r="D363" s="226">
        <v>0</v>
      </c>
      <c r="E363" s="226">
        <v>0</v>
      </c>
      <c r="F363" s="226">
        <v>0</v>
      </c>
      <c r="G363" s="301"/>
      <c r="H363" s="301"/>
      <c r="I363" s="315"/>
      <c r="J363" s="227" t="s">
        <v>100</v>
      </c>
      <c r="K363" s="226">
        <v>0</v>
      </c>
      <c r="L363" s="226">
        <v>0</v>
      </c>
      <c r="M363" s="226">
        <v>0</v>
      </c>
      <c r="N363" s="301"/>
      <c r="O363" s="301"/>
      <c r="P363" s="315"/>
      <c r="Q363" s="227" t="s">
        <v>100</v>
      </c>
      <c r="R363" s="226">
        <v>0</v>
      </c>
      <c r="S363" s="226">
        <v>0</v>
      </c>
      <c r="T363" s="226">
        <v>0</v>
      </c>
      <c r="U363" s="301"/>
      <c r="V363" s="301"/>
      <c r="W363" s="315"/>
      <c r="X363" s="317"/>
      <c r="Y363" s="217"/>
      <c r="Z363" s="299"/>
      <c r="AA363" s="318"/>
      <c r="AB363" s="318"/>
      <c r="AC363" s="318"/>
      <c r="AD363" s="318"/>
      <c r="AE363" s="318"/>
      <c r="AF363" s="318"/>
      <c r="AG363" s="318"/>
      <c r="AH363" s="318"/>
      <c r="AI363" s="318"/>
      <c r="AJ363" s="318"/>
      <c r="AK363" s="301"/>
      <c r="AM363" s="317"/>
    </row>
    <row r="364" spans="1:39" ht="13" customHeight="1" x14ac:dyDescent="0.25">
      <c r="A364" s="299"/>
      <c r="B364" s="228" t="s">
        <v>103</v>
      </c>
      <c r="C364" s="89">
        <v>0</v>
      </c>
      <c r="D364" s="89">
        <f>ROUND(C364*D363,2)</f>
        <v>0</v>
      </c>
      <c r="E364" s="89">
        <f>ROUND(C364*E363,2)</f>
        <v>0</v>
      </c>
      <c r="F364" s="89">
        <f>ROUND(SUM(C364:E364)*F363,2)</f>
        <v>0</v>
      </c>
      <c r="G364" s="229">
        <f t="shared" ref="G364" si="318">SUM(C364:F364)</f>
        <v>0</v>
      </c>
      <c r="H364" s="70">
        <v>0</v>
      </c>
      <c r="I364" s="315"/>
      <c r="J364" s="89">
        <v>0</v>
      </c>
      <c r="K364" s="89">
        <f>ROUND(J364*K363,2)</f>
        <v>0</v>
      </c>
      <c r="L364" s="89">
        <f>ROUND(J364*L363,2)</f>
        <v>0</v>
      </c>
      <c r="M364" s="89">
        <f>ROUND(SUM(J364:L364)*M363,2)</f>
        <v>0</v>
      </c>
      <c r="N364" s="229">
        <f t="shared" ref="N364" si="319">SUM(J364:M364)</f>
        <v>0</v>
      </c>
      <c r="O364" s="70">
        <v>0</v>
      </c>
      <c r="P364" s="315"/>
      <c r="Q364" s="89">
        <v>0</v>
      </c>
      <c r="R364" s="89">
        <f>ROUND(Q364*R363,2)</f>
        <v>0</v>
      </c>
      <c r="S364" s="89">
        <f>ROUND(Q364*S363,2)</f>
        <v>0</v>
      </c>
      <c r="T364" s="89">
        <f>ROUND(SUM(Q364:S364)*T363,2)</f>
        <v>0</v>
      </c>
      <c r="U364" s="229">
        <f t="shared" ref="U364" si="320">SUM(Q364:T364)</f>
        <v>0</v>
      </c>
      <c r="V364" s="70">
        <v>0</v>
      </c>
      <c r="W364" s="315"/>
      <c r="X364" s="317"/>
      <c r="Y364" s="217"/>
      <c r="Z364" s="299"/>
      <c r="AA364" s="318"/>
      <c r="AB364" s="318"/>
      <c r="AC364" s="318"/>
      <c r="AD364" s="318"/>
      <c r="AE364" s="318"/>
      <c r="AF364" s="318"/>
      <c r="AG364" s="318"/>
      <c r="AH364" s="318"/>
      <c r="AI364" s="318"/>
      <c r="AJ364" s="318"/>
      <c r="AK364" s="301"/>
      <c r="AM364" s="317"/>
    </row>
    <row r="365" spans="1:39" ht="13" customHeight="1" x14ac:dyDescent="0.2">
      <c r="A365" s="299" t="s">
        <v>157</v>
      </c>
      <c r="B365" s="300" t="s">
        <v>98</v>
      </c>
      <c r="C365" s="300"/>
      <c r="D365" s="300"/>
      <c r="E365" s="300"/>
      <c r="F365" s="300"/>
      <c r="G365" s="300"/>
      <c r="H365" s="300"/>
      <c r="I365" s="300"/>
      <c r="J365" s="300"/>
      <c r="K365" s="300"/>
      <c r="L365" s="300"/>
      <c r="M365" s="300"/>
      <c r="N365" s="300"/>
      <c r="O365" s="300"/>
      <c r="P365" s="300"/>
      <c r="Q365" s="300"/>
      <c r="R365" s="300"/>
      <c r="S365" s="300"/>
      <c r="T365" s="300"/>
      <c r="U365" s="300"/>
      <c r="V365" s="300"/>
      <c r="W365" s="300"/>
      <c r="X365" s="300"/>
      <c r="Y365" s="218"/>
      <c r="Z365" s="299" t="str">
        <f>$A365</f>
        <v>6.1.2</v>
      </c>
      <c r="AA365" s="300" t="str">
        <f>$B$16</f>
        <v>Description</v>
      </c>
      <c r="AB365" s="300"/>
      <c r="AC365" s="300"/>
      <c r="AD365" s="300"/>
      <c r="AE365" s="300"/>
      <c r="AF365" s="300"/>
      <c r="AG365" s="300"/>
      <c r="AH365" s="300"/>
      <c r="AI365" s="300"/>
      <c r="AJ365" s="300"/>
      <c r="AK365" s="300"/>
      <c r="AM365" s="314" t="str">
        <f>$Z365</f>
        <v>6.1.2</v>
      </c>
    </row>
    <row r="366" spans="1:39" ht="12.75" customHeight="1" x14ac:dyDescent="0.2">
      <c r="A366" s="299"/>
      <c r="B366" s="225" t="s">
        <v>100</v>
      </c>
      <c r="C366" s="226"/>
      <c r="D366" s="226">
        <v>0</v>
      </c>
      <c r="E366" s="226">
        <v>0</v>
      </c>
      <c r="F366" s="226">
        <v>0</v>
      </c>
      <c r="G366" s="301"/>
      <c r="H366" s="301"/>
      <c r="I366" s="315">
        <f>(G367*H367)+(G369*H369)+(G371*H371)</f>
        <v>0</v>
      </c>
      <c r="J366" s="227" t="s">
        <v>100</v>
      </c>
      <c r="K366" s="226">
        <v>0</v>
      </c>
      <c r="L366" s="226">
        <v>0</v>
      </c>
      <c r="M366" s="226">
        <v>0</v>
      </c>
      <c r="N366" s="316"/>
      <c r="O366" s="316"/>
      <c r="P366" s="315">
        <f>(N367*O367)+(N369*O369)+(N371*O371)</f>
        <v>0</v>
      </c>
      <c r="Q366" s="227" t="s">
        <v>100</v>
      </c>
      <c r="R366" s="226">
        <v>0</v>
      </c>
      <c r="S366" s="226">
        <v>0</v>
      </c>
      <c r="T366" s="226">
        <v>0</v>
      </c>
      <c r="U366" s="316"/>
      <c r="V366" s="316"/>
      <c r="W366" s="315">
        <f>(U367*V367)+(U369*V369)+(U371*V371)</f>
        <v>0</v>
      </c>
      <c r="X366" s="317">
        <f>I366+P366+W366</f>
        <v>0</v>
      </c>
      <c r="Y366" s="50"/>
      <c r="Z366" s="299"/>
      <c r="AA366" s="300"/>
      <c r="AB366" s="300"/>
      <c r="AC366" s="300"/>
      <c r="AD366" s="300"/>
      <c r="AE366" s="300"/>
      <c r="AF366" s="300"/>
      <c r="AG366" s="300"/>
      <c r="AH366" s="300"/>
      <c r="AI366" s="300"/>
      <c r="AJ366" s="300"/>
      <c r="AK366" s="300"/>
      <c r="AM366" s="314"/>
    </row>
    <row r="367" spans="1:39" ht="12.75" customHeight="1" x14ac:dyDescent="0.25">
      <c r="A367" s="299"/>
      <c r="B367" s="72" t="s">
        <v>101</v>
      </c>
      <c r="C367" s="89">
        <v>0</v>
      </c>
      <c r="D367" s="89">
        <f>ROUND(C367*D366,2)</f>
        <v>0</v>
      </c>
      <c r="E367" s="89">
        <f>ROUND(C367*E366,2)</f>
        <v>0</v>
      </c>
      <c r="F367" s="89">
        <f>ROUND(SUM(C367:E367)*F366,2)</f>
        <v>0</v>
      </c>
      <c r="G367" s="229">
        <f>SUM(C367:F367)</f>
        <v>0</v>
      </c>
      <c r="H367" s="70">
        <v>0</v>
      </c>
      <c r="I367" s="315"/>
      <c r="J367" s="89">
        <v>0</v>
      </c>
      <c r="K367" s="89">
        <f>ROUND(J367*K366,2)</f>
        <v>0</v>
      </c>
      <c r="L367" s="89">
        <f>ROUND(J367*L366,2)</f>
        <v>0</v>
      </c>
      <c r="M367" s="89">
        <f>ROUND(SUM(J367:L367)*M366,2)</f>
        <v>0</v>
      </c>
      <c r="N367" s="229">
        <f>SUM(J367:M367)</f>
        <v>0</v>
      </c>
      <c r="O367" s="70">
        <v>0</v>
      </c>
      <c r="P367" s="315"/>
      <c r="Q367" s="89">
        <v>0</v>
      </c>
      <c r="R367" s="89">
        <f>ROUND(Q367*R366,2)</f>
        <v>0</v>
      </c>
      <c r="S367" s="89">
        <f>ROUND(Q367*S366,2)</f>
        <v>0</v>
      </c>
      <c r="T367" s="89">
        <f>ROUND(SUM(Q367:S367)*T366,2)</f>
        <v>0</v>
      </c>
      <c r="U367" s="229">
        <f t="shared" ref="U367" si="321">SUM(Q367:T367)</f>
        <v>0</v>
      </c>
      <c r="V367" s="70">
        <v>0</v>
      </c>
      <c r="W367" s="315"/>
      <c r="X367" s="317"/>
      <c r="Y367" s="217"/>
      <c r="Z367" s="299"/>
      <c r="AA367" s="318">
        <v>0</v>
      </c>
      <c r="AB367" s="318">
        <v>0</v>
      </c>
      <c r="AC367" s="318">
        <v>0</v>
      </c>
      <c r="AD367" s="318">
        <v>0</v>
      </c>
      <c r="AE367" s="318">
        <f>SUM(AA367:AD371)</f>
        <v>0</v>
      </c>
      <c r="AF367" s="318">
        <v>0</v>
      </c>
      <c r="AG367" s="318">
        <v>0</v>
      </c>
      <c r="AH367" s="318">
        <v>0</v>
      </c>
      <c r="AI367" s="318">
        <f>SUM(AF367:AH371)</f>
        <v>0</v>
      </c>
      <c r="AJ367" s="318">
        <v>0</v>
      </c>
      <c r="AK367" s="301">
        <f>AE367+AI367+AJ367</f>
        <v>0</v>
      </c>
      <c r="AM367" s="317">
        <f>X366+AK367</f>
        <v>0</v>
      </c>
    </row>
    <row r="368" spans="1:39" ht="12.75" customHeight="1" x14ac:dyDescent="0.2">
      <c r="A368" s="299"/>
      <c r="B368" s="225" t="s">
        <v>100</v>
      </c>
      <c r="C368" s="226"/>
      <c r="D368" s="226">
        <v>0</v>
      </c>
      <c r="E368" s="226">
        <v>0</v>
      </c>
      <c r="F368" s="226">
        <v>0</v>
      </c>
      <c r="G368" s="301"/>
      <c r="H368" s="301"/>
      <c r="I368" s="315"/>
      <c r="J368" s="227" t="s">
        <v>100</v>
      </c>
      <c r="K368" s="226">
        <v>0</v>
      </c>
      <c r="L368" s="226">
        <v>0</v>
      </c>
      <c r="M368" s="226">
        <v>0</v>
      </c>
      <c r="N368" s="301"/>
      <c r="O368" s="301"/>
      <c r="P368" s="315"/>
      <c r="Q368" s="227" t="s">
        <v>100</v>
      </c>
      <c r="R368" s="226">
        <v>0</v>
      </c>
      <c r="S368" s="226">
        <v>0</v>
      </c>
      <c r="T368" s="226">
        <v>0</v>
      </c>
      <c r="U368" s="301"/>
      <c r="V368" s="301"/>
      <c r="W368" s="315"/>
      <c r="X368" s="317"/>
      <c r="Y368" s="217"/>
      <c r="Z368" s="299"/>
      <c r="AA368" s="318"/>
      <c r="AB368" s="318"/>
      <c r="AC368" s="318"/>
      <c r="AD368" s="318"/>
      <c r="AE368" s="318"/>
      <c r="AF368" s="318"/>
      <c r="AG368" s="318"/>
      <c r="AH368" s="318"/>
      <c r="AI368" s="318"/>
      <c r="AJ368" s="318"/>
      <c r="AK368" s="301"/>
      <c r="AM368" s="317"/>
    </row>
    <row r="369" spans="1:39" ht="12.75" customHeight="1" x14ac:dyDescent="0.25">
      <c r="A369" s="299"/>
      <c r="B369" s="72" t="s">
        <v>102</v>
      </c>
      <c r="C369" s="89">
        <v>0</v>
      </c>
      <c r="D369" s="89">
        <f>ROUND(C369*D368,2)</f>
        <v>0</v>
      </c>
      <c r="E369" s="89">
        <f>ROUND(C369*E368,2)</f>
        <v>0</v>
      </c>
      <c r="F369" s="89">
        <f>ROUND(SUM(C369:E369)*F368,2)</f>
        <v>0</v>
      </c>
      <c r="G369" s="229">
        <f t="shared" ref="G369" si="322">SUM(C369:F369)</f>
        <v>0</v>
      </c>
      <c r="H369" s="70">
        <v>0</v>
      </c>
      <c r="I369" s="315"/>
      <c r="J369" s="89">
        <v>0</v>
      </c>
      <c r="K369" s="89">
        <f>ROUND(J369*K368,2)</f>
        <v>0</v>
      </c>
      <c r="L369" s="89">
        <f>ROUND(J369*L368,2)</f>
        <v>0</v>
      </c>
      <c r="M369" s="89">
        <f>ROUND(SUM(J369:L369)*M368,2)</f>
        <v>0</v>
      </c>
      <c r="N369" s="229">
        <f t="shared" ref="N369" si="323">SUM(J369:M369)</f>
        <v>0</v>
      </c>
      <c r="O369" s="70">
        <v>0</v>
      </c>
      <c r="P369" s="315"/>
      <c r="Q369" s="89">
        <v>0</v>
      </c>
      <c r="R369" s="89">
        <f>ROUND(Q369*R368,2)</f>
        <v>0</v>
      </c>
      <c r="S369" s="89">
        <f>ROUND(Q369*S368,2)</f>
        <v>0</v>
      </c>
      <c r="T369" s="89">
        <f>ROUND(SUM(Q369:S369)*T368,2)</f>
        <v>0</v>
      </c>
      <c r="U369" s="229">
        <f t="shared" ref="U369" si="324">SUM(Q369:T369)</f>
        <v>0</v>
      </c>
      <c r="V369" s="70">
        <v>0</v>
      </c>
      <c r="W369" s="315"/>
      <c r="X369" s="317"/>
      <c r="Y369" s="217"/>
      <c r="Z369" s="299"/>
      <c r="AA369" s="318"/>
      <c r="AB369" s="318"/>
      <c r="AC369" s="318"/>
      <c r="AD369" s="318"/>
      <c r="AE369" s="318"/>
      <c r="AF369" s="318"/>
      <c r="AG369" s="318"/>
      <c r="AH369" s="318"/>
      <c r="AI369" s="318"/>
      <c r="AJ369" s="318"/>
      <c r="AK369" s="301"/>
      <c r="AM369" s="317"/>
    </row>
    <row r="370" spans="1:39" ht="12.75" customHeight="1" x14ac:dyDescent="0.2">
      <c r="A370" s="299"/>
      <c r="B370" s="225" t="s">
        <v>100</v>
      </c>
      <c r="C370" s="226"/>
      <c r="D370" s="226">
        <v>0</v>
      </c>
      <c r="E370" s="226">
        <v>0</v>
      </c>
      <c r="F370" s="226">
        <v>0</v>
      </c>
      <c r="G370" s="301"/>
      <c r="H370" s="301"/>
      <c r="I370" s="315"/>
      <c r="J370" s="227" t="s">
        <v>100</v>
      </c>
      <c r="K370" s="226">
        <v>0</v>
      </c>
      <c r="L370" s="226">
        <v>0</v>
      </c>
      <c r="M370" s="226">
        <v>0</v>
      </c>
      <c r="N370" s="301"/>
      <c r="O370" s="301"/>
      <c r="P370" s="315"/>
      <c r="Q370" s="227" t="s">
        <v>100</v>
      </c>
      <c r="R370" s="226">
        <v>0</v>
      </c>
      <c r="S370" s="226">
        <v>0</v>
      </c>
      <c r="T370" s="226">
        <v>0</v>
      </c>
      <c r="U370" s="301"/>
      <c r="V370" s="301"/>
      <c r="W370" s="315"/>
      <c r="X370" s="317"/>
      <c r="Y370" s="217"/>
      <c r="Z370" s="299"/>
      <c r="AA370" s="318"/>
      <c r="AB370" s="318"/>
      <c r="AC370" s="318"/>
      <c r="AD370" s="318"/>
      <c r="AE370" s="318"/>
      <c r="AF370" s="318"/>
      <c r="AG370" s="318"/>
      <c r="AH370" s="318"/>
      <c r="AI370" s="318"/>
      <c r="AJ370" s="318"/>
      <c r="AK370" s="301"/>
      <c r="AM370" s="317"/>
    </row>
    <row r="371" spans="1:39" ht="13" customHeight="1" x14ac:dyDescent="0.25">
      <c r="A371" s="299"/>
      <c r="B371" s="72" t="s">
        <v>103</v>
      </c>
      <c r="C371" s="89">
        <v>0</v>
      </c>
      <c r="D371" s="89">
        <f>ROUND(C371*D370,2)</f>
        <v>0</v>
      </c>
      <c r="E371" s="89">
        <f>ROUND(C371*E370,2)</f>
        <v>0</v>
      </c>
      <c r="F371" s="89">
        <f>ROUND(SUM(C371:E371)*F370,2)</f>
        <v>0</v>
      </c>
      <c r="G371" s="229">
        <f t="shared" ref="G371" si="325">SUM(C371:F371)</f>
        <v>0</v>
      </c>
      <c r="H371" s="70">
        <v>0</v>
      </c>
      <c r="I371" s="315"/>
      <c r="J371" s="89">
        <v>0</v>
      </c>
      <c r="K371" s="89">
        <f>ROUND(J371*K370,2)</f>
        <v>0</v>
      </c>
      <c r="L371" s="89">
        <f>ROUND(J371*L370,2)</f>
        <v>0</v>
      </c>
      <c r="M371" s="89">
        <f>ROUND(SUM(J371:L371)*M370,2)</f>
        <v>0</v>
      </c>
      <c r="N371" s="229">
        <f t="shared" ref="N371" si="326">SUM(J371:M371)</f>
        <v>0</v>
      </c>
      <c r="O371" s="70">
        <v>0</v>
      </c>
      <c r="P371" s="315"/>
      <c r="Q371" s="89">
        <v>0</v>
      </c>
      <c r="R371" s="89">
        <f>ROUND(Q371*R370,2)</f>
        <v>0</v>
      </c>
      <c r="S371" s="89">
        <f>ROUND(Q371*S370,2)</f>
        <v>0</v>
      </c>
      <c r="T371" s="89">
        <f>ROUND(SUM(Q371:S371)*T370,2)</f>
        <v>0</v>
      </c>
      <c r="U371" s="229">
        <f t="shared" ref="U371" si="327">SUM(Q371:T371)</f>
        <v>0</v>
      </c>
      <c r="V371" s="70">
        <v>0</v>
      </c>
      <c r="W371" s="315"/>
      <c r="X371" s="317"/>
      <c r="Y371" s="217"/>
      <c r="Z371" s="299"/>
      <c r="AA371" s="318"/>
      <c r="AB371" s="318"/>
      <c r="AC371" s="318"/>
      <c r="AD371" s="318"/>
      <c r="AE371" s="318"/>
      <c r="AF371" s="318"/>
      <c r="AG371" s="318"/>
      <c r="AH371" s="318"/>
      <c r="AI371" s="318"/>
      <c r="AJ371" s="318"/>
      <c r="AK371" s="301"/>
      <c r="AM371" s="317"/>
    </row>
    <row r="372" spans="1:39" ht="13" customHeight="1" x14ac:dyDescent="0.2">
      <c r="A372" s="299" t="s">
        <v>158</v>
      </c>
      <c r="B372" s="300" t="s">
        <v>98</v>
      </c>
      <c r="C372" s="300"/>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218"/>
      <c r="Z372" s="299" t="str">
        <f>$A372</f>
        <v>6.1.3</v>
      </c>
      <c r="AA372" s="300" t="str">
        <f>$B$9</f>
        <v>Description</v>
      </c>
      <c r="AB372" s="300"/>
      <c r="AC372" s="300"/>
      <c r="AD372" s="300"/>
      <c r="AE372" s="300"/>
      <c r="AF372" s="300"/>
      <c r="AG372" s="300"/>
      <c r="AH372" s="300"/>
      <c r="AI372" s="300"/>
      <c r="AJ372" s="300"/>
      <c r="AK372" s="300"/>
      <c r="AM372" s="314" t="str">
        <f>$Z372</f>
        <v>6.1.3</v>
      </c>
    </row>
    <row r="373" spans="1:39" ht="13" customHeight="1" x14ac:dyDescent="0.2">
      <c r="A373" s="299"/>
      <c r="B373" s="225" t="s">
        <v>100</v>
      </c>
      <c r="C373" s="226"/>
      <c r="D373" s="226">
        <v>0</v>
      </c>
      <c r="E373" s="226">
        <v>0</v>
      </c>
      <c r="F373" s="226">
        <v>0</v>
      </c>
      <c r="G373" s="301"/>
      <c r="H373" s="301"/>
      <c r="I373" s="315">
        <f>(G374*H374)+(G376*H376)+(G378*H378)</f>
        <v>0</v>
      </c>
      <c r="J373" s="227" t="s">
        <v>100</v>
      </c>
      <c r="K373" s="226">
        <v>0</v>
      </c>
      <c r="L373" s="226">
        <v>0</v>
      </c>
      <c r="M373" s="226">
        <v>0</v>
      </c>
      <c r="N373" s="316"/>
      <c r="O373" s="316"/>
      <c r="P373" s="315">
        <f>(N374*O374)+(N376*O376)+(N378*O378)</f>
        <v>0</v>
      </c>
      <c r="Q373" s="227" t="s">
        <v>100</v>
      </c>
      <c r="R373" s="230">
        <v>0</v>
      </c>
      <c r="S373" s="230">
        <v>0</v>
      </c>
      <c r="T373" s="230">
        <v>0</v>
      </c>
      <c r="U373" s="316"/>
      <c r="V373" s="316"/>
      <c r="W373" s="315">
        <f>(U374*V374)+(U376*V376)+(U378*V378)</f>
        <v>0</v>
      </c>
      <c r="X373" s="317">
        <f>I373+P373+W373</f>
        <v>0</v>
      </c>
      <c r="Y373" s="50"/>
      <c r="Z373" s="299"/>
      <c r="AA373" s="300"/>
      <c r="AB373" s="300"/>
      <c r="AC373" s="300"/>
      <c r="AD373" s="300"/>
      <c r="AE373" s="300"/>
      <c r="AF373" s="300"/>
      <c r="AG373" s="300"/>
      <c r="AH373" s="300"/>
      <c r="AI373" s="300"/>
      <c r="AJ373" s="300"/>
      <c r="AK373" s="300"/>
      <c r="AM373" s="314"/>
    </row>
    <row r="374" spans="1:39" ht="13" customHeight="1" x14ac:dyDescent="0.25">
      <c r="A374" s="299"/>
      <c r="B374" s="72" t="s">
        <v>101</v>
      </c>
      <c r="C374" s="89">
        <v>0</v>
      </c>
      <c r="D374" s="89">
        <f>ROUND(C374*D373,2)</f>
        <v>0</v>
      </c>
      <c r="E374" s="89">
        <f>ROUND(C374*E373,2)</f>
        <v>0</v>
      </c>
      <c r="F374" s="89">
        <f>ROUND(SUM(C374:E374)*F373,2)</f>
        <v>0</v>
      </c>
      <c r="G374" s="229">
        <f>SUM(C374:F374)</f>
        <v>0</v>
      </c>
      <c r="H374" s="70">
        <v>0</v>
      </c>
      <c r="I374" s="315"/>
      <c r="J374" s="89">
        <v>0</v>
      </c>
      <c r="K374" s="89">
        <f>ROUND(J374*K373,2)</f>
        <v>0</v>
      </c>
      <c r="L374" s="89">
        <f>ROUND(J374*L373,2)</f>
        <v>0</v>
      </c>
      <c r="M374" s="89">
        <f>ROUND(SUM(J374:L374)*M373,2)</f>
        <v>0</v>
      </c>
      <c r="N374" s="229">
        <f>SUM(J374:M374)</f>
        <v>0</v>
      </c>
      <c r="O374" s="70">
        <v>0</v>
      </c>
      <c r="P374" s="315"/>
      <c r="Q374" s="89">
        <v>0</v>
      </c>
      <c r="R374" s="89">
        <f>ROUND(Q374*R373,2)</f>
        <v>0</v>
      </c>
      <c r="S374" s="89">
        <f>ROUND(Q374*S373,2)</f>
        <v>0</v>
      </c>
      <c r="T374" s="89">
        <f>ROUND(SUM(Q374:S374)*T373,2)</f>
        <v>0</v>
      </c>
      <c r="U374" s="229">
        <f t="shared" ref="U374" si="328">SUM(Q374:T374)</f>
        <v>0</v>
      </c>
      <c r="V374" s="70">
        <v>0</v>
      </c>
      <c r="W374" s="315"/>
      <c r="X374" s="317"/>
      <c r="Y374" s="217"/>
      <c r="Z374" s="299"/>
      <c r="AA374" s="318">
        <v>0</v>
      </c>
      <c r="AB374" s="318">
        <v>0</v>
      </c>
      <c r="AC374" s="318">
        <v>0</v>
      </c>
      <c r="AD374" s="318">
        <v>0</v>
      </c>
      <c r="AE374" s="318">
        <f>SUM(AA374:AD378)</f>
        <v>0</v>
      </c>
      <c r="AF374" s="318">
        <v>0</v>
      </c>
      <c r="AG374" s="318">
        <v>0</v>
      </c>
      <c r="AH374" s="318">
        <v>0</v>
      </c>
      <c r="AI374" s="318">
        <f>SUM(AF374:AH378)</f>
        <v>0</v>
      </c>
      <c r="AJ374" s="318">
        <v>0</v>
      </c>
      <c r="AK374" s="301">
        <f>AE374+AI374+AJ374</f>
        <v>0</v>
      </c>
      <c r="AM374" s="317">
        <f>X373+AK374</f>
        <v>0</v>
      </c>
    </row>
    <row r="375" spans="1:39" ht="13" customHeight="1" x14ac:dyDescent="0.2">
      <c r="A375" s="299"/>
      <c r="B375" s="225" t="s">
        <v>100</v>
      </c>
      <c r="C375" s="226"/>
      <c r="D375" s="226">
        <v>0</v>
      </c>
      <c r="E375" s="226">
        <v>0</v>
      </c>
      <c r="F375" s="226">
        <v>0</v>
      </c>
      <c r="G375" s="301"/>
      <c r="H375" s="301"/>
      <c r="I375" s="315"/>
      <c r="J375" s="227" t="s">
        <v>100</v>
      </c>
      <c r="K375" s="226">
        <v>0</v>
      </c>
      <c r="L375" s="226">
        <v>0</v>
      </c>
      <c r="M375" s="226">
        <v>0</v>
      </c>
      <c r="N375" s="301"/>
      <c r="O375" s="301"/>
      <c r="P375" s="315"/>
      <c r="Q375" s="227" t="s">
        <v>100</v>
      </c>
      <c r="R375" s="226">
        <v>0</v>
      </c>
      <c r="S375" s="226">
        <v>0</v>
      </c>
      <c r="T375" s="226">
        <v>0</v>
      </c>
      <c r="U375" s="301"/>
      <c r="V375" s="301"/>
      <c r="W375" s="315"/>
      <c r="X375" s="317"/>
      <c r="Y375" s="217"/>
      <c r="Z375" s="299"/>
      <c r="AA375" s="318"/>
      <c r="AB375" s="318"/>
      <c r="AC375" s="318"/>
      <c r="AD375" s="318"/>
      <c r="AE375" s="318"/>
      <c r="AF375" s="318"/>
      <c r="AG375" s="318"/>
      <c r="AH375" s="318"/>
      <c r="AI375" s="318"/>
      <c r="AJ375" s="318"/>
      <c r="AK375" s="301"/>
      <c r="AM375" s="317"/>
    </row>
    <row r="376" spans="1:39" ht="13" customHeight="1" x14ac:dyDescent="0.25">
      <c r="A376" s="299"/>
      <c r="B376" s="72" t="s">
        <v>102</v>
      </c>
      <c r="C376" s="89">
        <v>0</v>
      </c>
      <c r="D376" s="89">
        <f>ROUND(C376*D375,2)</f>
        <v>0</v>
      </c>
      <c r="E376" s="89">
        <f>ROUND(C376*E375,2)</f>
        <v>0</v>
      </c>
      <c r="F376" s="89">
        <f>ROUND(SUM(C376:E376)*F375,2)</f>
        <v>0</v>
      </c>
      <c r="G376" s="229">
        <f t="shared" ref="G376" si="329">SUM(C376:F376)</f>
        <v>0</v>
      </c>
      <c r="H376" s="70">
        <v>0</v>
      </c>
      <c r="I376" s="315"/>
      <c r="J376" s="89">
        <v>0</v>
      </c>
      <c r="K376" s="89">
        <f>ROUND(J376*K375,2)</f>
        <v>0</v>
      </c>
      <c r="L376" s="89">
        <f>ROUND(J376*L375,2)</f>
        <v>0</v>
      </c>
      <c r="M376" s="89">
        <f>ROUND(SUM(J376:L376)*M375,2)</f>
        <v>0</v>
      </c>
      <c r="N376" s="229">
        <f t="shared" ref="N376" si="330">SUM(J376:M376)</f>
        <v>0</v>
      </c>
      <c r="O376" s="70">
        <v>0</v>
      </c>
      <c r="P376" s="315"/>
      <c r="Q376" s="89">
        <v>0</v>
      </c>
      <c r="R376" s="89">
        <f>ROUND(Q376*R375,2)</f>
        <v>0</v>
      </c>
      <c r="S376" s="89">
        <f>ROUND(Q376*S375,2)</f>
        <v>0</v>
      </c>
      <c r="T376" s="89">
        <f>ROUND(SUM(Q376:S376)*T375,2)</f>
        <v>0</v>
      </c>
      <c r="U376" s="229">
        <f t="shared" ref="U376" si="331">SUM(Q376:T376)</f>
        <v>0</v>
      </c>
      <c r="V376" s="70">
        <v>0</v>
      </c>
      <c r="W376" s="315"/>
      <c r="X376" s="317"/>
      <c r="Y376" s="217"/>
      <c r="Z376" s="299"/>
      <c r="AA376" s="318"/>
      <c r="AB376" s="318"/>
      <c r="AC376" s="318"/>
      <c r="AD376" s="318"/>
      <c r="AE376" s="318"/>
      <c r="AF376" s="318"/>
      <c r="AG376" s="318"/>
      <c r="AH376" s="318"/>
      <c r="AI376" s="318"/>
      <c r="AJ376" s="318"/>
      <c r="AK376" s="301"/>
      <c r="AM376" s="317"/>
    </row>
    <row r="377" spans="1:39" ht="13" customHeight="1" x14ac:dyDescent="0.2">
      <c r="A377" s="299"/>
      <c r="B377" s="225" t="s">
        <v>100</v>
      </c>
      <c r="C377" s="226"/>
      <c r="D377" s="226">
        <v>0</v>
      </c>
      <c r="E377" s="226">
        <v>0</v>
      </c>
      <c r="F377" s="226">
        <v>0</v>
      </c>
      <c r="G377" s="301"/>
      <c r="H377" s="301"/>
      <c r="I377" s="315"/>
      <c r="J377" s="227" t="s">
        <v>100</v>
      </c>
      <c r="K377" s="226">
        <v>0</v>
      </c>
      <c r="L377" s="226">
        <v>0</v>
      </c>
      <c r="M377" s="226">
        <v>0</v>
      </c>
      <c r="N377" s="301"/>
      <c r="O377" s="301"/>
      <c r="P377" s="315"/>
      <c r="Q377" s="227" t="s">
        <v>100</v>
      </c>
      <c r="R377" s="226">
        <v>0</v>
      </c>
      <c r="S377" s="226">
        <v>0</v>
      </c>
      <c r="T377" s="226">
        <v>0</v>
      </c>
      <c r="U377" s="301"/>
      <c r="V377" s="301"/>
      <c r="W377" s="315"/>
      <c r="X377" s="317"/>
      <c r="Y377" s="217"/>
      <c r="Z377" s="299"/>
      <c r="AA377" s="318"/>
      <c r="AB377" s="318"/>
      <c r="AC377" s="318"/>
      <c r="AD377" s="318"/>
      <c r="AE377" s="318"/>
      <c r="AF377" s="318"/>
      <c r="AG377" s="318"/>
      <c r="AH377" s="318"/>
      <c r="AI377" s="318"/>
      <c r="AJ377" s="318"/>
      <c r="AK377" s="301"/>
      <c r="AM377" s="317"/>
    </row>
    <row r="378" spans="1:39" ht="13" customHeight="1" x14ac:dyDescent="0.25">
      <c r="A378" s="299"/>
      <c r="B378" s="72" t="s">
        <v>103</v>
      </c>
      <c r="C378" s="89">
        <v>0</v>
      </c>
      <c r="D378" s="89">
        <f>ROUND(C378*D377,2)</f>
        <v>0</v>
      </c>
      <c r="E378" s="89">
        <f>ROUND(C378*E377,2)</f>
        <v>0</v>
      </c>
      <c r="F378" s="89">
        <f>ROUND(SUM(C378:E378)*F377,2)</f>
        <v>0</v>
      </c>
      <c r="G378" s="229">
        <f t="shared" ref="G378" si="332">SUM(C378:F378)</f>
        <v>0</v>
      </c>
      <c r="H378" s="70">
        <v>0</v>
      </c>
      <c r="I378" s="315"/>
      <c r="J378" s="89">
        <v>0</v>
      </c>
      <c r="K378" s="89">
        <f>ROUND(J378*K377,2)</f>
        <v>0</v>
      </c>
      <c r="L378" s="89">
        <f>ROUND(J378*L377,2)</f>
        <v>0</v>
      </c>
      <c r="M378" s="89">
        <f>ROUND(SUM(J378:L378)*M377,2)</f>
        <v>0</v>
      </c>
      <c r="N378" s="229">
        <f t="shared" ref="N378" si="333">SUM(J378:M378)</f>
        <v>0</v>
      </c>
      <c r="O378" s="70">
        <v>0</v>
      </c>
      <c r="P378" s="315"/>
      <c r="Q378" s="89">
        <v>0</v>
      </c>
      <c r="R378" s="89">
        <f>ROUND(Q378*R377,2)</f>
        <v>0</v>
      </c>
      <c r="S378" s="89">
        <f>ROUND(Q378*S377,2)</f>
        <v>0</v>
      </c>
      <c r="T378" s="89">
        <f>ROUND(SUM(Q378:S378)*T377,2)</f>
        <v>0</v>
      </c>
      <c r="U378" s="229">
        <f t="shared" ref="U378" si="334">SUM(Q378:T378)</f>
        <v>0</v>
      </c>
      <c r="V378" s="70">
        <v>0</v>
      </c>
      <c r="W378" s="315"/>
      <c r="X378" s="317"/>
      <c r="Y378" s="217"/>
      <c r="Z378" s="299"/>
      <c r="AA378" s="318"/>
      <c r="AB378" s="318"/>
      <c r="AC378" s="318"/>
      <c r="AD378" s="318"/>
      <c r="AE378" s="318"/>
      <c r="AF378" s="318"/>
      <c r="AG378" s="318"/>
      <c r="AH378" s="318"/>
      <c r="AI378" s="318"/>
      <c r="AJ378" s="318"/>
      <c r="AK378" s="301"/>
      <c r="AM378" s="317"/>
    </row>
    <row r="379" spans="1:39" ht="22.5" customHeight="1" x14ac:dyDescent="0.2">
      <c r="A379" s="78">
        <v>6.2</v>
      </c>
      <c r="B379" s="319" t="s">
        <v>98</v>
      </c>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218"/>
      <c r="Z379" s="78">
        <f>$A379</f>
        <v>6.2</v>
      </c>
      <c r="AA379" s="319" t="str">
        <f>$B$30</f>
        <v>Description</v>
      </c>
      <c r="AB379" s="319"/>
      <c r="AC379" s="319"/>
      <c r="AD379" s="319"/>
      <c r="AE379" s="319"/>
      <c r="AF379" s="319"/>
      <c r="AG379" s="319"/>
      <c r="AH379" s="319"/>
      <c r="AI379" s="319"/>
      <c r="AJ379" s="319"/>
      <c r="AK379" s="319"/>
      <c r="AM379" s="78">
        <f>$Z379</f>
        <v>6.2</v>
      </c>
    </row>
    <row r="380" spans="1:39" ht="13" customHeight="1" x14ac:dyDescent="0.2">
      <c r="A380" s="299" t="s">
        <v>159</v>
      </c>
      <c r="B380" s="300" t="s">
        <v>98</v>
      </c>
      <c r="C380" s="300"/>
      <c r="D380" s="300"/>
      <c r="E380" s="300"/>
      <c r="F380" s="300"/>
      <c r="G380" s="300"/>
      <c r="H380" s="300"/>
      <c r="I380" s="300"/>
      <c r="J380" s="300"/>
      <c r="K380" s="300"/>
      <c r="L380" s="300"/>
      <c r="M380" s="300"/>
      <c r="N380" s="300"/>
      <c r="O380" s="300"/>
      <c r="P380" s="300"/>
      <c r="Q380" s="300"/>
      <c r="R380" s="300"/>
      <c r="S380" s="300"/>
      <c r="T380" s="300"/>
      <c r="U380" s="300"/>
      <c r="V380" s="300"/>
      <c r="W380" s="300"/>
      <c r="X380" s="300"/>
      <c r="Y380" s="77"/>
      <c r="Z380" s="299" t="str">
        <f>$A380</f>
        <v>6.2.1</v>
      </c>
      <c r="AA380" s="300" t="str">
        <f>$B$9</f>
        <v>Description</v>
      </c>
      <c r="AB380" s="300"/>
      <c r="AC380" s="300"/>
      <c r="AD380" s="300"/>
      <c r="AE380" s="300"/>
      <c r="AF380" s="300"/>
      <c r="AG380" s="300"/>
      <c r="AH380" s="300"/>
      <c r="AI380" s="300"/>
      <c r="AJ380" s="300"/>
      <c r="AK380" s="300"/>
      <c r="AM380" s="314" t="str">
        <f>$Z380</f>
        <v>6.2.1</v>
      </c>
    </row>
    <row r="381" spans="1:39" ht="13" customHeight="1" x14ac:dyDescent="0.2">
      <c r="A381" s="299"/>
      <c r="B381" s="225" t="s">
        <v>100</v>
      </c>
      <c r="C381" s="226"/>
      <c r="D381" s="226">
        <v>0</v>
      </c>
      <c r="E381" s="226">
        <v>0</v>
      </c>
      <c r="F381" s="226">
        <v>0</v>
      </c>
      <c r="G381" s="301"/>
      <c r="H381" s="301"/>
      <c r="I381" s="315">
        <f>(G382*H382)+(G384*H384)+(G386*H386)</f>
        <v>0</v>
      </c>
      <c r="J381" s="227" t="s">
        <v>100</v>
      </c>
      <c r="K381" s="226">
        <v>0</v>
      </c>
      <c r="L381" s="226">
        <v>0</v>
      </c>
      <c r="M381" s="226">
        <v>0</v>
      </c>
      <c r="N381" s="316"/>
      <c r="O381" s="316"/>
      <c r="P381" s="315">
        <f>(N382*O382)+(N384*O384)+(N386*O386)</f>
        <v>0</v>
      </c>
      <c r="Q381" s="227" t="s">
        <v>100</v>
      </c>
      <c r="R381" s="226">
        <v>0</v>
      </c>
      <c r="S381" s="226">
        <v>0</v>
      </c>
      <c r="T381" s="226">
        <v>0</v>
      </c>
      <c r="U381" s="316"/>
      <c r="V381" s="316"/>
      <c r="W381" s="315">
        <f>(U382*V382)+(U384*V384)+(U386*V386)</f>
        <v>0</v>
      </c>
      <c r="X381" s="317">
        <f>I381+P381+W381</f>
        <v>0</v>
      </c>
      <c r="Y381" s="50"/>
      <c r="Z381" s="299"/>
      <c r="AA381" s="300"/>
      <c r="AB381" s="300"/>
      <c r="AC381" s="300"/>
      <c r="AD381" s="300"/>
      <c r="AE381" s="300"/>
      <c r="AF381" s="300"/>
      <c r="AG381" s="300"/>
      <c r="AH381" s="300"/>
      <c r="AI381" s="300"/>
      <c r="AJ381" s="300"/>
      <c r="AK381" s="300"/>
      <c r="AM381" s="314"/>
    </row>
    <row r="382" spans="1:39" ht="13" customHeight="1" x14ac:dyDescent="0.25">
      <c r="A382" s="299"/>
      <c r="B382" s="228" t="s">
        <v>101</v>
      </c>
      <c r="C382" s="89">
        <v>0</v>
      </c>
      <c r="D382" s="89">
        <f>ROUND(C382*D381,2)</f>
        <v>0</v>
      </c>
      <c r="E382" s="89">
        <f>ROUND(C382*E381,2)</f>
        <v>0</v>
      </c>
      <c r="F382" s="89">
        <f>ROUND(SUM(C382:E382)*F381,2)</f>
        <v>0</v>
      </c>
      <c r="G382" s="229">
        <f>SUM(C382:F382)</f>
        <v>0</v>
      </c>
      <c r="H382" s="70">
        <v>0</v>
      </c>
      <c r="I382" s="315"/>
      <c r="J382" s="89">
        <v>0</v>
      </c>
      <c r="K382" s="89">
        <f>ROUND(J382*K381,2)</f>
        <v>0</v>
      </c>
      <c r="L382" s="89">
        <f>ROUND(J382*L381,2)</f>
        <v>0</v>
      </c>
      <c r="M382" s="89">
        <f>ROUND(SUM(J382:L382)*M381,2)</f>
        <v>0</v>
      </c>
      <c r="N382" s="229">
        <f>SUM(J382:M382)</f>
        <v>0</v>
      </c>
      <c r="O382" s="70">
        <v>0</v>
      </c>
      <c r="P382" s="315"/>
      <c r="Q382" s="89">
        <v>0</v>
      </c>
      <c r="R382" s="89">
        <f>ROUND(Q382*R381,2)</f>
        <v>0</v>
      </c>
      <c r="S382" s="89">
        <f>ROUND(Q382*S381,2)</f>
        <v>0</v>
      </c>
      <c r="T382" s="89">
        <f>ROUND(SUM(Q382:S382)*T381,2)</f>
        <v>0</v>
      </c>
      <c r="U382" s="229">
        <f t="shared" ref="U382" si="335">SUM(Q382:T382)</f>
        <v>0</v>
      </c>
      <c r="V382" s="70">
        <v>0</v>
      </c>
      <c r="W382" s="315"/>
      <c r="X382" s="317"/>
      <c r="Y382" s="217"/>
      <c r="Z382" s="299"/>
      <c r="AA382" s="318">
        <v>0</v>
      </c>
      <c r="AB382" s="318">
        <v>0</v>
      </c>
      <c r="AC382" s="318">
        <v>0</v>
      </c>
      <c r="AD382" s="318">
        <v>0</v>
      </c>
      <c r="AE382" s="318">
        <f>SUM(AA382:AD386)</f>
        <v>0</v>
      </c>
      <c r="AF382" s="318">
        <v>0</v>
      </c>
      <c r="AG382" s="318">
        <v>0</v>
      </c>
      <c r="AH382" s="318">
        <v>0</v>
      </c>
      <c r="AI382" s="318">
        <f>SUM(AF382:AH386)</f>
        <v>0</v>
      </c>
      <c r="AJ382" s="318">
        <v>0</v>
      </c>
      <c r="AK382" s="301">
        <f>AE382+AI382+AJ382</f>
        <v>0</v>
      </c>
      <c r="AM382" s="317">
        <f>X381+AK382</f>
        <v>0</v>
      </c>
    </row>
    <row r="383" spans="1:39" ht="13" customHeight="1" x14ac:dyDescent="0.2">
      <c r="A383" s="299"/>
      <c r="B383" s="225" t="s">
        <v>100</v>
      </c>
      <c r="C383" s="226"/>
      <c r="D383" s="226">
        <v>0</v>
      </c>
      <c r="E383" s="226">
        <v>0</v>
      </c>
      <c r="F383" s="226">
        <v>0</v>
      </c>
      <c r="G383" s="301"/>
      <c r="H383" s="301"/>
      <c r="I383" s="315"/>
      <c r="J383" s="227" t="s">
        <v>100</v>
      </c>
      <c r="K383" s="226">
        <v>0</v>
      </c>
      <c r="L383" s="226">
        <v>0</v>
      </c>
      <c r="M383" s="226">
        <v>0</v>
      </c>
      <c r="N383" s="301"/>
      <c r="O383" s="301"/>
      <c r="P383" s="315"/>
      <c r="Q383" s="227" t="s">
        <v>100</v>
      </c>
      <c r="R383" s="226">
        <v>0</v>
      </c>
      <c r="S383" s="226">
        <v>0</v>
      </c>
      <c r="T383" s="226">
        <v>0</v>
      </c>
      <c r="U383" s="301"/>
      <c r="V383" s="301"/>
      <c r="W383" s="315"/>
      <c r="X383" s="317"/>
      <c r="Y383" s="217"/>
      <c r="Z383" s="299"/>
      <c r="AA383" s="318"/>
      <c r="AB383" s="318"/>
      <c r="AC383" s="318"/>
      <c r="AD383" s="318"/>
      <c r="AE383" s="318"/>
      <c r="AF383" s="318"/>
      <c r="AG383" s="318"/>
      <c r="AH383" s="318"/>
      <c r="AI383" s="318"/>
      <c r="AJ383" s="318"/>
      <c r="AK383" s="301"/>
      <c r="AM383" s="317"/>
    </row>
    <row r="384" spans="1:39" ht="13" customHeight="1" x14ac:dyDescent="0.25">
      <c r="A384" s="299"/>
      <c r="B384" s="228" t="s">
        <v>102</v>
      </c>
      <c r="C384" s="89">
        <v>0</v>
      </c>
      <c r="D384" s="89">
        <f>ROUND(C384*D383,2)</f>
        <v>0</v>
      </c>
      <c r="E384" s="89">
        <f>ROUND(C384*E383,2)</f>
        <v>0</v>
      </c>
      <c r="F384" s="89">
        <f>ROUND(SUM(C384:E384)*F383,2)</f>
        <v>0</v>
      </c>
      <c r="G384" s="229">
        <f t="shared" ref="G384" si="336">SUM(C384:F384)</f>
        <v>0</v>
      </c>
      <c r="H384" s="70">
        <v>0</v>
      </c>
      <c r="I384" s="315"/>
      <c r="J384" s="89">
        <v>0</v>
      </c>
      <c r="K384" s="89">
        <f>ROUND(J384*K383,2)</f>
        <v>0</v>
      </c>
      <c r="L384" s="89">
        <f>ROUND(J384*L383,2)</f>
        <v>0</v>
      </c>
      <c r="M384" s="89">
        <f>ROUND(SUM(J384:L384)*M383,2)</f>
        <v>0</v>
      </c>
      <c r="N384" s="229">
        <f t="shared" ref="N384" si="337">SUM(J384:M384)</f>
        <v>0</v>
      </c>
      <c r="O384" s="70">
        <v>0</v>
      </c>
      <c r="P384" s="315"/>
      <c r="Q384" s="89">
        <v>0</v>
      </c>
      <c r="R384" s="89">
        <f>ROUND(Q384*R383,2)</f>
        <v>0</v>
      </c>
      <c r="S384" s="89">
        <f>ROUND(Q384*S383,2)</f>
        <v>0</v>
      </c>
      <c r="T384" s="89">
        <f>ROUND(SUM(Q384:S384)*T383,2)</f>
        <v>0</v>
      </c>
      <c r="U384" s="229">
        <f t="shared" ref="U384" si="338">SUM(Q384:T384)</f>
        <v>0</v>
      </c>
      <c r="V384" s="70">
        <v>0</v>
      </c>
      <c r="W384" s="315"/>
      <c r="X384" s="317"/>
      <c r="Y384" s="217"/>
      <c r="Z384" s="299"/>
      <c r="AA384" s="318"/>
      <c r="AB384" s="318"/>
      <c r="AC384" s="318"/>
      <c r="AD384" s="318"/>
      <c r="AE384" s="318"/>
      <c r="AF384" s="318"/>
      <c r="AG384" s="318"/>
      <c r="AH384" s="318"/>
      <c r="AI384" s="318"/>
      <c r="AJ384" s="318"/>
      <c r="AK384" s="301"/>
      <c r="AM384" s="317"/>
    </row>
    <row r="385" spans="1:39" ht="13" customHeight="1" x14ac:dyDescent="0.2">
      <c r="A385" s="299"/>
      <c r="B385" s="225" t="s">
        <v>100</v>
      </c>
      <c r="C385" s="226"/>
      <c r="D385" s="226">
        <v>0</v>
      </c>
      <c r="E385" s="226">
        <v>0</v>
      </c>
      <c r="F385" s="226">
        <v>0</v>
      </c>
      <c r="G385" s="301"/>
      <c r="H385" s="301"/>
      <c r="I385" s="315"/>
      <c r="J385" s="227" t="s">
        <v>100</v>
      </c>
      <c r="K385" s="226">
        <v>0</v>
      </c>
      <c r="L385" s="226">
        <v>0</v>
      </c>
      <c r="M385" s="226">
        <v>0</v>
      </c>
      <c r="N385" s="301"/>
      <c r="O385" s="301"/>
      <c r="P385" s="315"/>
      <c r="Q385" s="227" t="s">
        <v>100</v>
      </c>
      <c r="R385" s="226">
        <v>0</v>
      </c>
      <c r="S385" s="226">
        <v>0</v>
      </c>
      <c r="T385" s="226">
        <v>0</v>
      </c>
      <c r="U385" s="301"/>
      <c r="V385" s="301"/>
      <c r="W385" s="315"/>
      <c r="X385" s="317"/>
      <c r="Y385" s="217"/>
      <c r="Z385" s="299"/>
      <c r="AA385" s="318"/>
      <c r="AB385" s="318"/>
      <c r="AC385" s="318"/>
      <c r="AD385" s="318"/>
      <c r="AE385" s="318"/>
      <c r="AF385" s="318"/>
      <c r="AG385" s="318"/>
      <c r="AH385" s="318"/>
      <c r="AI385" s="318"/>
      <c r="AJ385" s="318"/>
      <c r="AK385" s="301"/>
      <c r="AM385" s="317"/>
    </row>
    <row r="386" spans="1:39" ht="13" customHeight="1" x14ac:dyDescent="0.25">
      <c r="A386" s="299"/>
      <c r="B386" s="228" t="s">
        <v>103</v>
      </c>
      <c r="C386" s="89">
        <v>0</v>
      </c>
      <c r="D386" s="89">
        <f>ROUND(C386*D385,2)</f>
        <v>0</v>
      </c>
      <c r="E386" s="89">
        <f>ROUND(C386*E385,2)</f>
        <v>0</v>
      </c>
      <c r="F386" s="89">
        <f>ROUND(SUM(C386:E386)*F385,2)</f>
        <v>0</v>
      </c>
      <c r="G386" s="229">
        <f t="shared" ref="G386" si="339">SUM(C386:F386)</f>
        <v>0</v>
      </c>
      <c r="H386" s="70">
        <v>0</v>
      </c>
      <c r="I386" s="315"/>
      <c r="J386" s="89">
        <v>0</v>
      </c>
      <c r="K386" s="89">
        <f>ROUND(J386*K385,2)</f>
        <v>0</v>
      </c>
      <c r="L386" s="89">
        <f>ROUND(J386*L385,2)</f>
        <v>0</v>
      </c>
      <c r="M386" s="89">
        <f>ROUND(SUM(J386:L386)*M385,2)</f>
        <v>0</v>
      </c>
      <c r="N386" s="229">
        <f t="shared" ref="N386" si="340">SUM(J386:M386)</f>
        <v>0</v>
      </c>
      <c r="O386" s="70">
        <v>0</v>
      </c>
      <c r="P386" s="315"/>
      <c r="Q386" s="89">
        <v>0</v>
      </c>
      <c r="R386" s="89">
        <f>ROUND(Q386*R385,2)</f>
        <v>0</v>
      </c>
      <c r="S386" s="89">
        <f>ROUND(Q386*S385,2)</f>
        <v>0</v>
      </c>
      <c r="T386" s="89">
        <f>ROUND(SUM(Q386:S386)*T385,2)</f>
        <v>0</v>
      </c>
      <c r="U386" s="229">
        <f t="shared" ref="U386" si="341">SUM(Q386:T386)</f>
        <v>0</v>
      </c>
      <c r="V386" s="70">
        <v>0</v>
      </c>
      <c r="W386" s="315"/>
      <c r="X386" s="317"/>
      <c r="Y386" s="217"/>
      <c r="Z386" s="299"/>
      <c r="AA386" s="318"/>
      <c r="AB386" s="318"/>
      <c r="AC386" s="318"/>
      <c r="AD386" s="318"/>
      <c r="AE386" s="318"/>
      <c r="AF386" s="318"/>
      <c r="AG386" s="318"/>
      <c r="AH386" s="318"/>
      <c r="AI386" s="318"/>
      <c r="AJ386" s="318"/>
      <c r="AK386" s="301"/>
      <c r="AM386" s="317"/>
    </row>
    <row r="387" spans="1:39" ht="13" customHeight="1" x14ac:dyDescent="0.2">
      <c r="A387" s="299" t="s">
        <v>160</v>
      </c>
      <c r="B387" s="300" t="s">
        <v>98</v>
      </c>
      <c r="C387" s="300"/>
      <c r="D387" s="300"/>
      <c r="E387" s="300"/>
      <c r="F387" s="300"/>
      <c r="G387" s="300"/>
      <c r="H387" s="300"/>
      <c r="I387" s="300"/>
      <c r="J387" s="300"/>
      <c r="K387" s="300"/>
      <c r="L387" s="300"/>
      <c r="M387" s="300"/>
      <c r="N387" s="300"/>
      <c r="O387" s="300"/>
      <c r="P387" s="300"/>
      <c r="Q387" s="300"/>
      <c r="R387" s="300"/>
      <c r="S387" s="300"/>
      <c r="T387" s="300"/>
      <c r="U387" s="300"/>
      <c r="V387" s="300"/>
      <c r="W387" s="300"/>
      <c r="X387" s="300"/>
      <c r="Y387" s="218"/>
      <c r="Z387" s="299" t="str">
        <f>$A387</f>
        <v>6.2.2</v>
      </c>
      <c r="AA387" s="300" t="str">
        <f>$B$16</f>
        <v>Description</v>
      </c>
      <c r="AB387" s="300"/>
      <c r="AC387" s="300"/>
      <c r="AD387" s="300"/>
      <c r="AE387" s="300"/>
      <c r="AF387" s="300"/>
      <c r="AG387" s="300"/>
      <c r="AH387" s="300"/>
      <c r="AI387" s="300"/>
      <c r="AJ387" s="300"/>
      <c r="AK387" s="300"/>
      <c r="AM387" s="314" t="str">
        <f>$Z387</f>
        <v>6.2.2</v>
      </c>
    </row>
    <row r="388" spans="1:39" ht="12.75" customHeight="1" x14ac:dyDescent="0.2">
      <c r="A388" s="299"/>
      <c r="B388" s="225" t="s">
        <v>100</v>
      </c>
      <c r="C388" s="226"/>
      <c r="D388" s="226">
        <v>0</v>
      </c>
      <c r="E388" s="226">
        <v>0</v>
      </c>
      <c r="F388" s="226">
        <v>0</v>
      </c>
      <c r="G388" s="301"/>
      <c r="H388" s="301"/>
      <c r="I388" s="315">
        <f>(G389*H389)+(G391*H391)+(G393*H393)</f>
        <v>0</v>
      </c>
      <c r="J388" s="227" t="s">
        <v>100</v>
      </c>
      <c r="K388" s="226">
        <v>0</v>
      </c>
      <c r="L388" s="226">
        <v>0</v>
      </c>
      <c r="M388" s="226">
        <v>0</v>
      </c>
      <c r="N388" s="316"/>
      <c r="O388" s="316"/>
      <c r="P388" s="315">
        <f>(N389*O389)+(N391*O391)+(N393*O393)</f>
        <v>0</v>
      </c>
      <c r="Q388" s="227" t="s">
        <v>100</v>
      </c>
      <c r="R388" s="226">
        <v>0</v>
      </c>
      <c r="S388" s="226">
        <v>0</v>
      </c>
      <c r="T388" s="226">
        <v>0</v>
      </c>
      <c r="U388" s="316"/>
      <c r="V388" s="316"/>
      <c r="W388" s="315">
        <f>(U389*V389)+(U391*V391)+(U393*V393)</f>
        <v>0</v>
      </c>
      <c r="X388" s="317">
        <f>I388+P388+W388</f>
        <v>0</v>
      </c>
      <c r="Y388" s="50"/>
      <c r="Z388" s="299"/>
      <c r="AA388" s="300"/>
      <c r="AB388" s="300"/>
      <c r="AC388" s="300"/>
      <c r="AD388" s="300"/>
      <c r="AE388" s="300"/>
      <c r="AF388" s="300"/>
      <c r="AG388" s="300"/>
      <c r="AH388" s="300"/>
      <c r="AI388" s="300"/>
      <c r="AJ388" s="300"/>
      <c r="AK388" s="300"/>
      <c r="AM388" s="314"/>
    </row>
    <row r="389" spans="1:39" ht="12.75" customHeight="1" x14ac:dyDescent="0.25">
      <c r="A389" s="299"/>
      <c r="B389" s="72" t="s">
        <v>101</v>
      </c>
      <c r="C389" s="89">
        <v>0</v>
      </c>
      <c r="D389" s="89">
        <f>ROUND(C389*D388,2)</f>
        <v>0</v>
      </c>
      <c r="E389" s="89">
        <f>ROUND(C389*E388,2)</f>
        <v>0</v>
      </c>
      <c r="F389" s="89">
        <f>ROUND(SUM(C389:E389)*F388,2)</f>
        <v>0</v>
      </c>
      <c r="G389" s="229">
        <f>SUM(C389:F389)</f>
        <v>0</v>
      </c>
      <c r="H389" s="70">
        <v>0</v>
      </c>
      <c r="I389" s="315"/>
      <c r="J389" s="89">
        <v>0</v>
      </c>
      <c r="K389" s="89">
        <f>ROUND(J389*K388,2)</f>
        <v>0</v>
      </c>
      <c r="L389" s="89">
        <f>ROUND(J389*L388,2)</f>
        <v>0</v>
      </c>
      <c r="M389" s="89">
        <f>ROUND(SUM(J389:L389)*M388,2)</f>
        <v>0</v>
      </c>
      <c r="N389" s="229">
        <f>SUM(J389:M389)</f>
        <v>0</v>
      </c>
      <c r="O389" s="70">
        <v>0</v>
      </c>
      <c r="P389" s="315"/>
      <c r="Q389" s="89">
        <v>0</v>
      </c>
      <c r="R389" s="89">
        <f>ROUND(Q389*R388,2)</f>
        <v>0</v>
      </c>
      <c r="S389" s="89">
        <f>ROUND(Q389*S388,2)</f>
        <v>0</v>
      </c>
      <c r="T389" s="89">
        <f>ROUND(SUM(Q389:S389)*T388,2)</f>
        <v>0</v>
      </c>
      <c r="U389" s="229">
        <f t="shared" ref="U389" si="342">SUM(Q389:T389)</f>
        <v>0</v>
      </c>
      <c r="V389" s="70">
        <v>0</v>
      </c>
      <c r="W389" s="315"/>
      <c r="X389" s="317"/>
      <c r="Y389" s="217"/>
      <c r="Z389" s="299"/>
      <c r="AA389" s="318">
        <v>0</v>
      </c>
      <c r="AB389" s="318">
        <v>0</v>
      </c>
      <c r="AC389" s="318">
        <v>0</v>
      </c>
      <c r="AD389" s="318">
        <v>0</v>
      </c>
      <c r="AE389" s="318">
        <f>SUM(AA389:AD393)</f>
        <v>0</v>
      </c>
      <c r="AF389" s="318">
        <v>0</v>
      </c>
      <c r="AG389" s="318">
        <v>0</v>
      </c>
      <c r="AH389" s="318">
        <v>0</v>
      </c>
      <c r="AI389" s="318">
        <f>SUM(AF389:AH393)</f>
        <v>0</v>
      </c>
      <c r="AJ389" s="318">
        <v>0</v>
      </c>
      <c r="AK389" s="301">
        <f>AE389+AI389+AJ389</f>
        <v>0</v>
      </c>
      <c r="AM389" s="317">
        <f>X388+AK389</f>
        <v>0</v>
      </c>
    </row>
    <row r="390" spans="1:39" ht="12.75" customHeight="1" x14ac:dyDescent="0.2">
      <c r="A390" s="299"/>
      <c r="B390" s="225" t="s">
        <v>100</v>
      </c>
      <c r="C390" s="226"/>
      <c r="D390" s="226">
        <v>0</v>
      </c>
      <c r="E390" s="226">
        <v>0</v>
      </c>
      <c r="F390" s="226">
        <v>0</v>
      </c>
      <c r="G390" s="301"/>
      <c r="H390" s="301"/>
      <c r="I390" s="315"/>
      <c r="J390" s="227" t="s">
        <v>100</v>
      </c>
      <c r="K390" s="226">
        <v>0</v>
      </c>
      <c r="L390" s="226">
        <v>0</v>
      </c>
      <c r="M390" s="226">
        <v>0</v>
      </c>
      <c r="N390" s="301"/>
      <c r="O390" s="301"/>
      <c r="P390" s="315"/>
      <c r="Q390" s="227" t="s">
        <v>100</v>
      </c>
      <c r="R390" s="226">
        <v>0</v>
      </c>
      <c r="S390" s="226">
        <v>0</v>
      </c>
      <c r="T390" s="226">
        <v>0</v>
      </c>
      <c r="U390" s="301"/>
      <c r="V390" s="301"/>
      <c r="W390" s="315"/>
      <c r="X390" s="317"/>
      <c r="Y390" s="217"/>
      <c r="Z390" s="299"/>
      <c r="AA390" s="318"/>
      <c r="AB390" s="318"/>
      <c r="AC390" s="318"/>
      <c r="AD390" s="318"/>
      <c r="AE390" s="318"/>
      <c r="AF390" s="318"/>
      <c r="AG390" s="318"/>
      <c r="AH390" s="318"/>
      <c r="AI390" s="318"/>
      <c r="AJ390" s="318"/>
      <c r="AK390" s="301"/>
      <c r="AM390" s="317"/>
    </row>
    <row r="391" spans="1:39" ht="12.75" customHeight="1" x14ac:dyDescent="0.25">
      <c r="A391" s="299"/>
      <c r="B391" s="72" t="s">
        <v>102</v>
      </c>
      <c r="C391" s="89">
        <v>0</v>
      </c>
      <c r="D391" s="89">
        <f>ROUND(C391*D390,2)</f>
        <v>0</v>
      </c>
      <c r="E391" s="89">
        <f>ROUND(C391*E390,2)</f>
        <v>0</v>
      </c>
      <c r="F391" s="89">
        <f>ROUND(SUM(C391:E391)*F390,2)</f>
        <v>0</v>
      </c>
      <c r="G391" s="229">
        <f t="shared" ref="G391" si="343">SUM(C391:F391)</f>
        <v>0</v>
      </c>
      <c r="H391" s="70">
        <v>0</v>
      </c>
      <c r="I391" s="315"/>
      <c r="J391" s="89">
        <v>0</v>
      </c>
      <c r="K391" s="89">
        <f>ROUND(J391*K390,2)</f>
        <v>0</v>
      </c>
      <c r="L391" s="89">
        <f>ROUND(J391*L390,2)</f>
        <v>0</v>
      </c>
      <c r="M391" s="89">
        <f>ROUND(SUM(J391:L391)*M390,2)</f>
        <v>0</v>
      </c>
      <c r="N391" s="229">
        <f t="shared" ref="N391" si="344">SUM(J391:M391)</f>
        <v>0</v>
      </c>
      <c r="O391" s="70">
        <v>0</v>
      </c>
      <c r="P391" s="315"/>
      <c r="Q391" s="89">
        <v>0</v>
      </c>
      <c r="R391" s="89">
        <f>ROUND(Q391*R390,2)</f>
        <v>0</v>
      </c>
      <c r="S391" s="89">
        <f>ROUND(Q391*S390,2)</f>
        <v>0</v>
      </c>
      <c r="T391" s="89">
        <f>ROUND(SUM(Q391:S391)*T390,2)</f>
        <v>0</v>
      </c>
      <c r="U391" s="229">
        <f t="shared" ref="U391" si="345">SUM(Q391:T391)</f>
        <v>0</v>
      </c>
      <c r="V391" s="70">
        <v>0</v>
      </c>
      <c r="W391" s="315"/>
      <c r="X391" s="317"/>
      <c r="Y391" s="217"/>
      <c r="Z391" s="299"/>
      <c r="AA391" s="318"/>
      <c r="AB391" s="318"/>
      <c r="AC391" s="318"/>
      <c r="AD391" s="318"/>
      <c r="AE391" s="318"/>
      <c r="AF391" s="318"/>
      <c r="AG391" s="318"/>
      <c r="AH391" s="318"/>
      <c r="AI391" s="318"/>
      <c r="AJ391" s="318"/>
      <c r="AK391" s="301"/>
      <c r="AM391" s="317"/>
    </row>
    <row r="392" spans="1:39" ht="12.75" customHeight="1" x14ac:dyDescent="0.2">
      <c r="A392" s="299"/>
      <c r="B392" s="225" t="s">
        <v>100</v>
      </c>
      <c r="C392" s="226"/>
      <c r="D392" s="226">
        <v>0</v>
      </c>
      <c r="E392" s="226">
        <v>0</v>
      </c>
      <c r="F392" s="226">
        <v>0</v>
      </c>
      <c r="G392" s="301"/>
      <c r="H392" s="301"/>
      <c r="I392" s="315"/>
      <c r="J392" s="227" t="s">
        <v>100</v>
      </c>
      <c r="K392" s="226">
        <v>0</v>
      </c>
      <c r="L392" s="226">
        <v>0</v>
      </c>
      <c r="M392" s="226">
        <v>0</v>
      </c>
      <c r="N392" s="301"/>
      <c r="O392" s="301"/>
      <c r="P392" s="315"/>
      <c r="Q392" s="227" t="s">
        <v>100</v>
      </c>
      <c r="R392" s="226">
        <v>0</v>
      </c>
      <c r="S392" s="226">
        <v>0</v>
      </c>
      <c r="T392" s="226">
        <v>0</v>
      </c>
      <c r="U392" s="301"/>
      <c r="V392" s="301"/>
      <c r="W392" s="315"/>
      <c r="X392" s="317"/>
      <c r="Y392" s="217"/>
      <c r="Z392" s="299"/>
      <c r="AA392" s="318"/>
      <c r="AB392" s="318"/>
      <c r="AC392" s="318"/>
      <c r="AD392" s="318"/>
      <c r="AE392" s="318"/>
      <c r="AF392" s="318"/>
      <c r="AG392" s="318"/>
      <c r="AH392" s="318"/>
      <c r="AI392" s="318"/>
      <c r="AJ392" s="318"/>
      <c r="AK392" s="301"/>
      <c r="AM392" s="317"/>
    </row>
    <row r="393" spans="1:39" ht="13" customHeight="1" x14ac:dyDescent="0.25">
      <c r="A393" s="299"/>
      <c r="B393" s="72" t="s">
        <v>103</v>
      </c>
      <c r="C393" s="89">
        <v>0</v>
      </c>
      <c r="D393" s="89">
        <f>ROUND(C393*D392,2)</f>
        <v>0</v>
      </c>
      <c r="E393" s="89">
        <f>ROUND(C393*E392,2)</f>
        <v>0</v>
      </c>
      <c r="F393" s="89">
        <f>ROUND(SUM(C393:E393)*F392,2)</f>
        <v>0</v>
      </c>
      <c r="G393" s="229">
        <f t="shared" ref="G393" si="346">SUM(C393:F393)</f>
        <v>0</v>
      </c>
      <c r="H393" s="70">
        <v>0</v>
      </c>
      <c r="I393" s="315"/>
      <c r="J393" s="89">
        <v>0</v>
      </c>
      <c r="K393" s="89">
        <f>ROUND(J393*K392,2)</f>
        <v>0</v>
      </c>
      <c r="L393" s="89">
        <f>ROUND(J393*L392,2)</f>
        <v>0</v>
      </c>
      <c r="M393" s="89">
        <f>ROUND(SUM(J393:L393)*M392,2)</f>
        <v>0</v>
      </c>
      <c r="N393" s="229">
        <f t="shared" ref="N393" si="347">SUM(J393:M393)</f>
        <v>0</v>
      </c>
      <c r="O393" s="70">
        <v>0</v>
      </c>
      <c r="P393" s="315"/>
      <c r="Q393" s="89">
        <v>0</v>
      </c>
      <c r="R393" s="89">
        <f>ROUND(Q393*R392,2)</f>
        <v>0</v>
      </c>
      <c r="S393" s="89">
        <f>ROUND(Q393*S392,2)</f>
        <v>0</v>
      </c>
      <c r="T393" s="89">
        <f>ROUND(SUM(Q393:S393)*T392,2)</f>
        <v>0</v>
      </c>
      <c r="U393" s="229">
        <f t="shared" ref="U393" si="348">SUM(Q393:T393)</f>
        <v>0</v>
      </c>
      <c r="V393" s="70">
        <v>0</v>
      </c>
      <c r="W393" s="315"/>
      <c r="X393" s="317"/>
      <c r="Y393" s="217"/>
      <c r="Z393" s="299"/>
      <c r="AA393" s="318"/>
      <c r="AB393" s="318"/>
      <c r="AC393" s="318"/>
      <c r="AD393" s="318"/>
      <c r="AE393" s="318"/>
      <c r="AF393" s="318"/>
      <c r="AG393" s="318"/>
      <c r="AH393" s="318"/>
      <c r="AI393" s="318"/>
      <c r="AJ393" s="318"/>
      <c r="AK393" s="301"/>
      <c r="AM393" s="317"/>
    </row>
    <row r="394" spans="1:39" ht="13" customHeight="1" x14ac:dyDescent="0.2">
      <c r="A394" s="299" t="s">
        <v>161</v>
      </c>
      <c r="B394" s="300" t="s">
        <v>98</v>
      </c>
      <c r="C394" s="300"/>
      <c r="D394" s="300"/>
      <c r="E394" s="300"/>
      <c r="F394" s="300"/>
      <c r="G394" s="300"/>
      <c r="H394" s="300"/>
      <c r="I394" s="300"/>
      <c r="J394" s="300"/>
      <c r="K394" s="300"/>
      <c r="L394" s="300"/>
      <c r="M394" s="300"/>
      <c r="N394" s="300"/>
      <c r="O394" s="300"/>
      <c r="P394" s="300"/>
      <c r="Q394" s="300"/>
      <c r="R394" s="300"/>
      <c r="S394" s="300"/>
      <c r="T394" s="300"/>
      <c r="U394" s="300"/>
      <c r="V394" s="300"/>
      <c r="W394" s="300"/>
      <c r="X394" s="300"/>
      <c r="Y394" s="218"/>
      <c r="Z394" s="299" t="str">
        <f>$A394</f>
        <v>6.2.3</v>
      </c>
      <c r="AA394" s="300" t="str">
        <f>$B$9</f>
        <v>Description</v>
      </c>
      <c r="AB394" s="300"/>
      <c r="AC394" s="300"/>
      <c r="AD394" s="300"/>
      <c r="AE394" s="300"/>
      <c r="AF394" s="300"/>
      <c r="AG394" s="300"/>
      <c r="AH394" s="300"/>
      <c r="AI394" s="300"/>
      <c r="AJ394" s="300"/>
      <c r="AK394" s="300"/>
      <c r="AM394" s="314" t="str">
        <f>$Z394</f>
        <v>6.2.3</v>
      </c>
    </row>
    <row r="395" spans="1:39" ht="13" customHeight="1" x14ac:dyDescent="0.2">
      <c r="A395" s="299"/>
      <c r="B395" s="225" t="s">
        <v>100</v>
      </c>
      <c r="C395" s="226"/>
      <c r="D395" s="226">
        <v>0</v>
      </c>
      <c r="E395" s="226">
        <v>0</v>
      </c>
      <c r="F395" s="226">
        <v>0</v>
      </c>
      <c r="G395" s="301"/>
      <c r="H395" s="301"/>
      <c r="I395" s="315">
        <f>(G396*H396)+(G398*H398)+(G400*H400)</f>
        <v>0</v>
      </c>
      <c r="J395" s="227" t="s">
        <v>100</v>
      </c>
      <c r="K395" s="226">
        <v>0</v>
      </c>
      <c r="L395" s="226">
        <v>0</v>
      </c>
      <c r="M395" s="226">
        <v>0</v>
      </c>
      <c r="N395" s="316"/>
      <c r="O395" s="316"/>
      <c r="P395" s="315">
        <f>(N396*O396)+(N398*O398)+(N400*O400)</f>
        <v>0</v>
      </c>
      <c r="Q395" s="227" t="s">
        <v>100</v>
      </c>
      <c r="R395" s="230">
        <v>0</v>
      </c>
      <c r="S395" s="230">
        <v>0</v>
      </c>
      <c r="T395" s="230">
        <v>0</v>
      </c>
      <c r="U395" s="316"/>
      <c r="V395" s="316"/>
      <c r="W395" s="315">
        <f>(U396*V396)+(U398*V398)+(U400*V400)</f>
        <v>0</v>
      </c>
      <c r="X395" s="317">
        <f>I395+P395+W395</f>
        <v>0</v>
      </c>
      <c r="Y395" s="50"/>
      <c r="Z395" s="299"/>
      <c r="AA395" s="300"/>
      <c r="AB395" s="300"/>
      <c r="AC395" s="300"/>
      <c r="AD395" s="300"/>
      <c r="AE395" s="300"/>
      <c r="AF395" s="300"/>
      <c r="AG395" s="300"/>
      <c r="AH395" s="300"/>
      <c r="AI395" s="300"/>
      <c r="AJ395" s="300"/>
      <c r="AK395" s="300"/>
      <c r="AM395" s="314"/>
    </row>
    <row r="396" spans="1:39" ht="13" customHeight="1" x14ac:dyDescent="0.25">
      <c r="A396" s="299"/>
      <c r="B396" s="72" t="s">
        <v>101</v>
      </c>
      <c r="C396" s="89">
        <v>0</v>
      </c>
      <c r="D396" s="89">
        <f>ROUND(C396*D395,2)</f>
        <v>0</v>
      </c>
      <c r="E396" s="89">
        <f>ROUND(C396*E395,2)</f>
        <v>0</v>
      </c>
      <c r="F396" s="89">
        <f>ROUND(SUM(C396:E396)*F395,2)</f>
        <v>0</v>
      </c>
      <c r="G396" s="229">
        <f>SUM(C396:F396)</f>
        <v>0</v>
      </c>
      <c r="H396" s="70">
        <v>0</v>
      </c>
      <c r="I396" s="315"/>
      <c r="J396" s="89">
        <v>0</v>
      </c>
      <c r="K396" s="89">
        <f>ROUND(J396*K395,2)</f>
        <v>0</v>
      </c>
      <c r="L396" s="89">
        <f>ROUND(J396*L395,2)</f>
        <v>0</v>
      </c>
      <c r="M396" s="89">
        <f>ROUND(SUM(J396:L396)*M395,2)</f>
        <v>0</v>
      </c>
      <c r="N396" s="229">
        <f>SUM(J396:M396)</f>
        <v>0</v>
      </c>
      <c r="O396" s="70">
        <v>0</v>
      </c>
      <c r="P396" s="315"/>
      <c r="Q396" s="89">
        <v>0</v>
      </c>
      <c r="R396" s="89">
        <f>ROUND(Q396*R395,2)</f>
        <v>0</v>
      </c>
      <c r="S396" s="89">
        <f>ROUND(Q396*S395,2)</f>
        <v>0</v>
      </c>
      <c r="T396" s="89">
        <f>ROUND(SUM(Q396:S396)*T395,2)</f>
        <v>0</v>
      </c>
      <c r="U396" s="229">
        <f t="shared" ref="U396" si="349">SUM(Q396:T396)</f>
        <v>0</v>
      </c>
      <c r="V396" s="70">
        <v>0</v>
      </c>
      <c r="W396" s="315"/>
      <c r="X396" s="317"/>
      <c r="Y396" s="217"/>
      <c r="Z396" s="299"/>
      <c r="AA396" s="318">
        <v>0</v>
      </c>
      <c r="AB396" s="318">
        <v>0</v>
      </c>
      <c r="AC396" s="318">
        <v>0</v>
      </c>
      <c r="AD396" s="318">
        <v>0</v>
      </c>
      <c r="AE396" s="318">
        <f>SUM(AA396:AD400)</f>
        <v>0</v>
      </c>
      <c r="AF396" s="318">
        <v>0</v>
      </c>
      <c r="AG396" s="318">
        <v>0</v>
      </c>
      <c r="AH396" s="318">
        <v>0</v>
      </c>
      <c r="AI396" s="318">
        <f>SUM(AF396:AH400)</f>
        <v>0</v>
      </c>
      <c r="AJ396" s="318">
        <v>0</v>
      </c>
      <c r="AK396" s="301">
        <f>AE396+AI396+AJ396</f>
        <v>0</v>
      </c>
      <c r="AM396" s="317">
        <f>X395+AK396</f>
        <v>0</v>
      </c>
    </row>
    <row r="397" spans="1:39" ht="13" customHeight="1" x14ac:dyDescent="0.2">
      <c r="A397" s="299"/>
      <c r="B397" s="225" t="s">
        <v>100</v>
      </c>
      <c r="C397" s="226"/>
      <c r="D397" s="226">
        <v>0</v>
      </c>
      <c r="E397" s="226">
        <v>0</v>
      </c>
      <c r="F397" s="226">
        <v>0</v>
      </c>
      <c r="G397" s="301"/>
      <c r="H397" s="301"/>
      <c r="I397" s="315"/>
      <c r="J397" s="227" t="s">
        <v>100</v>
      </c>
      <c r="K397" s="226">
        <v>0</v>
      </c>
      <c r="L397" s="226">
        <v>0</v>
      </c>
      <c r="M397" s="226">
        <v>0</v>
      </c>
      <c r="N397" s="301"/>
      <c r="O397" s="301"/>
      <c r="P397" s="315"/>
      <c r="Q397" s="227" t="s">
        <v>100</v>
      </c>
      <c r="R397" s="226">
        <v>0</v>
      </c>
      <c r="S397" s="226">
        <v>0</v>
      </c>
      <c r="T397" s="226">
        <v>0</v>
      </c>
      <c r="U397" s="301"/>
      <c r="V397" s="301"/>
      <c r="W397" s="315"/>
      <c r="X397" s="317"/>
      <c r="Y397" s="217"/>
      <c r="Z397" s="299"/>
      <c r="AA397" s="318"/>
      <c r="AB397" s="318"/>
      <c r="AC397" s="318"/>
      <c r="AD397" s="318"/>
      <c r="AE397" s="318"/>
      <c r="AF397" s="318"/>
      <c r="AG397" s="318"/>
      <c r="AH397" s="318"/>
      <c r="AI397" s="318"/>
      <c r="AJ397" s="318"/>
      <c r="AK397" s="301"/>
      <c r="AM397" s="317"/>
    </row>
    <row r="398" spans="1:39" ht="13" customHeight="1" x14ac:dyDescent="0.25">
      <c r="A398" s="299"/>
      <c r="B398" s="72" t="s">
        <v>102</v>
      </c>
      <c r="C398" s="89">
        <v>0</v>
      </c>
      <c r="D398" s="89">
        <f>ROUND(C398*D397,2)</f>
        <v>0</v>
      </c>
      <c r="E398" s="89">
        <f>ROUND(C398*E397,2)</f>
        <v>0</v>
      </c>
      <c r="F398" s="89">
        <f>ROUND(SUM(C398:E398)*F397,2)</f>
        <v>0</v>
      </c>
      <c r="G398" s="229">
        <f t="shared" ref="G398" si="350">SUM(C398:F398)</f>
        <v>0</v>
      </c>
      <c r="H398" s="70">
        <v>0</v>
      </c>
      <c r="I398" s="315"/>
      <c r="J398" s="89">
        <v>0</v>
      </c>
      <c r="K398" s="89">
        <f>ROUND(J398*K397,2)</f>
        <v>0</v>
      </c>
      <c r="L398" s="89">
        <f>ROUND(J398*L397,2)</f>
        <v>0</v>
      </c>
      <c r="M398" s="89">
        <f>ROUND(SUM(J398:L398)*M397,2)</f>
        <v>0</v>
      </c>
      <c r="N398" s="229">
        <f t="shared" ref="N398" si="351">SUM(J398:M398)</f>
        <v>0</v>
      </c>
      <c r="O398" s="70">
        <v>0</v>
      </c>
      <c r="P398" s="315"/>
      <c r="Q398" s="89">
        <v>0</v>
      </c>
      <c r="R398" s="89">
        <f>ROUND(Q398*R397,2)</f>
        <v>0</v>
      </c>
      <c r="S398" s="89">
        <f>ROUND(Q398*S397,2)</f>
        <v>0</v>
      </c>
      <c r="T398" s="89">
        <f>ROUND(SUM(Q398:S398)*T397,2)</f>
        <v>0</v>
      </c>
      <c r="U398" s="229">
        <f t="shared" ref="U398" si="352">SUM(Q398:T398)</f>
        <v>0</v>
      </c>
      <c r="V398" s="70">
        <v>0</v>
      </c>
      <c r="W398" s="315"/>
      <c r="X398" s="317"/>
      <c r="Y398" s="217"/>
      <c r="Z398" s="299"/>
      <c r="AA398" s="318"/>
      <c r="AB398" s="318"/>
      <c r="AC398" s="318"/>
      <c r="AD398" s="318"/>
      <c r="AE398" s="318"/>
      <c r="AF398" s="318"/>
      <c r="AG398" s="318"/>
      <c r="AH398" s="318"/>
      <c r="AI398" s="318"/>
      <c r="AJ398" s="318"/>
      <c r="AK398" s="301"/>
      <c r="AM398" s="317"/>
    </row>
    <row r="399" spans="1:39" ht="13" customHeight="1" x14ac:dyDescent="0.2">
      <c r="A399" s="299"/>
      <c r="B399" s="225" t="s">
        <v>100</v>
      </c>
      <c r="C399" s="226"/>
      <c r="D399" s="226">
        <v>0</v>
      </c>
      <c r="E399" s="226">
        <v>0</v>
      </c>
      <c r="F399" s="226">
        <v>0</v>
      </c>
      <c r="G399" s="301"/>
      <c r="H399" s="301"/>
      <c r="I399" s="315"/>
      <c r="J399" s="227" t="s">
        <v>100</v>
      </c>
      <c r="K399" s="226">
        <v>0</v>
      </c>
      <c r="L399" s="226">
        <v>0</v>
      </c>
      <c r="M399" s="226">
        <v>0</v>
      </c>
      <c r="N399" s="301"/>
      <c r="O399" s="301"/>
      <c r="P399" s="315"/>
      <c r="Q399" s="227" t="s">
        <v>100</v>
      </c>
      <c r="R399" s="226">
        <v>0</v>
      </c>
      <c r="S399" s="226">
        <v>0</v>
      </c>
      <c r="T399" s="226">
        <v>0</v>
      </c>
      <c r="U399" s="301"/>
      <c r="V399" s="301"/>
      <c r="W399" s="315"/>
      <c r="X399" s="317"/>
      <c r="Y399" s="217"/>
      <c r="Z399" s="299"/>
      <c r="AA399" s="318"/>
      <c r="AB399" s="318"/>
      <c r="AC399" s="318"/>
      <c r="AD399" s="318"/>
      <c r="AE399" s="318"/>
      <c r="AF399" s="318"/>
      <c r="AG399" s="318"/>
      <c r="AH399" s="318"/>
      <c r="AI399" s="318"/>
      <c r="AJ399" s="318"/>
      <c r="AK399" s="301"/>
      <c r="AM399" s="317"/>
    </row>
    <row r="400" spans="1:39" ht="13" customHeight="1" x14ac:dyDescent="0.25">
      <c r="A400" s="299"/>
      <c r="B400" s="72" t="s">
        <v>103</v>
      </c>
      <c r="C400" s="89">
        <v>0</v>
      </c>
      <c r="D400" s="89">
        <f>ROUND(C400*D399,2)</f>
        <v>0</v>
      </c>
      <c r="E400" s="89">
        <f>ROUND(C400*E399,2)</f>
        <v>0</v>
      </c>
      <c r="F400" s="89">
        <f>ROUND(SUM(C400:E400)*F399,2)</f>
        <v>0</v>
      </c>
      <c r="G400" s="229">
        <f t="shared" ref="G400" si="353">SUM(C400:F400)</f>
        <v>0</v>
      </c>
      <c r="H400" s="70">
        <v>0</v>
      </c>
      <c r="I400" s="315"/>
      <c r="J400" s="89">
        <v>0</v>
      </c>
      <c r="K400" s="89">
        <f>ROUND(J400*K399,2)</f>
        <v>0</v>
      </c>
      <c r="L400" s="89">
        <f>ROUND(J400*L399,2)</f>
        <v>0</v>
      </c>
      <c r="M400" s="89">
        <f>ROUND(SUM(J400:L400)*M399,2)</f>
        <v>0</v>
      </c>
      <c r="N400" s="229">
        <f t="shared" ref="N400" si="354">SUM(J400:M400)</f>
        <v>0</v>
      </c>
      <c r="O400" s="70">
        <v>0</v>
      </c>
      <c r="P400" s="315"/>
      <c r="Q400" s="89">
        <v>0</v>
      </c>
      <c r="R400" s="89">
        <f>ROUND(Q400*R399,2)</f>
        <v>0</v>
      </c>
      <c r="S400" s="89">
        <f>ROUND(Q400*S399,2)</f>
        <v>0</v>
      </c>
      <c r="T400" s="89">
        <f>ROUND(SUM(Q400:S400)*T399,2)</f>
        <v>0</v>
      </c>
      <c r="U400" s="229">
        <f t="shared" ref="U400" si="355">SUM(Q400:T400)</f>
        <v>0</v>
      </c>
      <c r="V400" s="70">
        <v>0</v>
      </c>
      <c r="W400" s="315"/>
      <c r="X400" s="317"/>
      <c r="Y400" s="217"/>
      <c r="Z400" s="299"/>
      <c r="AA400" s="318"/>
      <c r="AB400" s="318"/>
      <c r="AC400" s="318"/>
      <c r="AD400" s="318"/>
      <c r="AE400" s="318"/>
      <c r="AF400" s="318"/>
      <c r="AG400" s="318"/>
      <c r="AH400" s="318"/>
      <c r="AI400" s="318"/>
      <c r="AJ400" s="318"/>
      <c r="AK400" s="301"/>
      <c r="AM400" s="317"/>
    </row>
    <row r="401" spans="1:39" ht="22.5" customHeight="1" x14ac:dyDescent="0.2">
      <c r="A401" s="78">
        <v>6.3</v>
      </c>
      <c r="B401" s="319" t="s">
        <v>98</v>
      </c>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218"/>
      <c r="Z401" s="78">
        <f>$A401</f>
        <v>6.3</v>
      </c>
      <c r="AA401" s="319" t="str">
        <f>$B$30</f>
        <v>Description</v>
      </c>
      <c r="AB401" s="319"/>
      <c r="AC401" s="319"/>
      <c r="AD401" s="319"/>
      <c r="AE401" s="319"/>
      <c r="AF401" s="319"/>
      <c r="AG401" s="319"/>
      <c r="AH401" s="319"/>
      <c r="AI401" s="319"/>
      <c r="AJ401" s="319"/>
      <c r="AK401" s="319"/>
      <c r="AM401" s="78">
        <f>$Z401</f>
        <v>6.3</v>
      </c>
    </row>
    <row r="402" spans="1:39" ht="13" customHeight="1" x14ac:dyDescent="0.2">
      <c r="A402" s="299" t="s">
        <v>162</v>
      </c>
      <c r="B402" s="300" t="s">
        <v>98</v>
      </c>
      <c r="C402" s="300"/>
      <c r="D402" s="300"/>
      <c r="E402" s="300"/>
      <c r="F402" s="300"/>
      <c r="G402" s="300"/>
      <c r="H402" s="300"/>
      <c r="I402" s="300"/>
      <c r="J402" s="300"/>
      <c r="K402" s="300"/>
      <c r="L402" s="300"/>
      <c r="M402" s="300"/>
      <c r="N402" s="300"/>
      <c r="O402" s="300"/>
      <c r="P402" s="300"/>
      <c r="Q402" s="300"/>
      <c r="R402" s="300"/>
      <c r="S402" s="300"/>
      <c r="T402" s="300"/>
      <c r="U402" s="300"/>
      <c r="V402" s="300"/>
      <c r="W402" s="300"/>
      <c r="X402" s="300"/>
      <c r="Y402" s="77"/>
      <c r="Z402" s="299" t="str">
        <f>$A402</f>
        <v>6.3.1</v>
      </c>
      <c r="AA402" s="300" t="str">
        <f>$B$9</f>
        <v>Description</v>
      </c>
      <c r="AB402" s="300"/>
      <c r="AC402" s="300"/>
      <c r="AD402" s="300"/>
      <c r="AE402" s="300"/>
      <c r="AF402" s="300"/>
      <c r="AG402" s="300"/>
      <c r="AH402" s="300"/>
      <c r="AI402" s="300"/>
      <c r="AJ402" s="300"/>
      <c r="AK402" s="300"/>
      <c r="AM402" s="314" t="str">
        <f>$Z402</f>
        <v>6.3.1</v>
      </c>
    </row>
    <row r="403" spans="1:39" ht="13" customHeight="1" x14ac:dyDescent="0.2">
      <c r="A403" s="299"/>
      <c r="B403" s="225" t="s">
        <v>100</v>
      </c>
      <c r="C403" s="226"/>
      <c r="D403" s="226">
        <v>0</v>
      </c>
      <c r="E403" s="226">
        <v>0</v>
      </c>
      <c r="F403" s="226">
        <v>0</v>
      </c>
      <c r="G403" s="301"/>
      <c r="H403" s="301"/>
      <c r="I403" s="315">
        <f>(G404*H404)+(G406*H406)+(G408*H408)</f>
        <v>0</v>
      </c>
      <c r="J403" s="227" t="s">
        <v>100</v>
      </c>
      <c r="K403" s="226">
        <v>0</v>
      </c>
      <c r="L403" s="226">
        <v>0</v>
      </c>
      <c r="M403" s="226">
        <v>0</v>
      </c>
      <c r="N403" s="316"/>
      <c r="O403" s="316"/>
      <c r="P403" s="315">
        <f>(N404*O404)+(N406*O406)+(N408*O408)</f>
        <v>0</v>
      </c>
      <c r="Q403" s="227" t="s">
        <v>100</v>
      </c>
      <c r="R403" s="226">
        <v>0</v>
      </c>
      <c r="S403" s="226">
        <v>0</v>
      </c>
      <c r="T403" s="226">
        <v>0</v>
      </c>
      <c r="U403" s="316"/>
      <c r="V403" s="316"/>
      <c r="W403" s="315">
        <f>(U404*V404)+(U406*V406)+(U408*V408)</f>
        <v>0</v>
      </c>
      <c r="X403" s="317">
        <f>I403+P403+W403</f>
        <v>0</v>
      </c>
      <c r="Y403" s="50"/>
      <c r="Z403" s="299"/>
      <c r="AA403" s="300"/>
      <c r="AB403" s="300"/>
      <c r="AC403" s="300"/>
      <c r="AD403" s="300"/>
      <c r="AE403" s="300"/>
      <c r="AF403" s="300"/>
      <c r="AG403" s="300"/>
      <c r="AH403" s="300"/>
      <c r="AI403" s="300"/>
      <c r="AJ403" s="300"/>
      <c r="AK403" s="300"/>
      <c r="AM403" s="314"/>
    </row>
    <row r="404" spans="1:39" ht="13" customHeight="1" x14ac:dyDescent="0.25">
      <c r="A404" s="299"/>
      <c r="B404" s="228" t="s">
        <v>101</v>
      </c>
      <c r="C404" s="89">
        <v>0</v>
      </c>
      <c r="D404" s="89">
        <f>ROUND(C404*D403,2)</f>
        <v>0</v>
      </c>
      <c r="E404" s="89">
        <f>ROUND(C404*E403,2)</f>
        <v>0</v>
      </c>
      <c r="F404" s="89">
        <f>ROUND(SUM(C404:E404)*F403,2)</f>
        <v>0</v>
      </c>
      <c r="G404" s="229">
        <f>SUM(C404:F404)</f>
        <v>0</v>
      </c>
      <c r="H404" s="70">
        <v>0</v>
      </c>
      <c r="I404" s="315"/>
      <c r="J404" s="89">
        <v>0</v>
      </c>
      <c r="K404" s="89">
        <f>ROUND(J404*K403,2)</f>
        <v>0</v>
      </c>
      <c r="L404" s="89">
        <f>ROUND(J404*L403,2)</f>
        <v>0</v>
      </c>
      <c r="M404" s="89">
        <f>ROUND(SUM(J404:L404)*M403,2)</f>
        <v>0</v>
      </c>
      <c r="N404" s="229">
        <f>SUM(J404:M404)</f>
        <v>0</v>
      </c>
      <c r="O404" s="70">
        <v>0</v>
      </c>
      <c r="P404" s="315"/>
      <c r="Q404" s="89">
        <v>0</v>
      </c>
      <c r="R404" s="89">
        <f>ROUND(Q404*R403,2)</f>
        <v>0</v>
      </c>
      <c r="S404" s="89">
        <f>ROUND(Q404*S403,2)</f>
        <v>0</v>
      </c>
      <c r="T404" s="89">
        <f>ROUND(SUM(Q404:S404)*T403,2)</f>
        <v>0</v>
      </c>
      <c r="U404" s="229">
        <f t="shared" ref="U404" si="356">SUM(Q404:T404)</f>
        <v>0</v>
      </c>
      <c r="V404" s="70">
        <v>0</v>
      </c>
      <c r="W404" s="315"/>
      <c r="X404" s="317"/>
      <c r="Y404" s="217"/>
      <c r="Z404" s="299"/>
      <c r="AA404" s="318">
        <v>0</v>
      </c>
      <c r="AB404" s="318">
        <v>0</v>
      </c>
      <c r="AC404" s="318">
        <v>0</v>
      </c>
      <c r="AD404" s="318">
        <v>0</v>
      </c>
      <c r="AE404" s="318">
        <f>SUM(AA404:AD408)</f>
        <v>0</v>
      </c>
      <c r="AF404" s="318">
        <v>0</v>
      </c>
      <c r="AG404" s="318">
        <v>0</v>
      </c>
      <c r="AH404" s="318">
        <v>0</v>
      </c>
      <c r="AI404" s="318">
        <f>SUM(AF404:AH408)</f>
        <v>0</v>
      </c>
      <c r="AJ404" s="318">
        <v>0</v>
      </c>
      <c r="AK404" s="301">
        <f>AE404+AI404+AJ404</f>
        <v>0</v>
      </c>
      <c r="AM404" s="317">
        <f>X403+AK404</f>
        <v>0</v>
      </c>
    </row>
    <row r="405" spans="1:39" ht="13" customHeight="1" x14ac:dyDescent="0.2">
      <c r="A405" s="299"/>
      <c r="B405" s="225" t="s">
        <v>100</v>
      </c>
      <c r="C405" s="226"/>
      <c r="D405" s="226">
        <v>0</v>
      </c>
      <c r="E405" s="226">
        <v>0</v>
      </c>
      <c r="F405" s="226">
        <v>0</v>
      </c>
      <c r="G405" s="301"/>
      <c r="H405" s="301"/>
      <c r="I405" s="315"/>
      <c r="J405" s="227" t="s">
        <v>100</v>
      </c>
      <c r="K405" s="226">
        <v>0</v>
      </c>
      <c r="L405" s="226">
        <v>0</v>
      </c>
      <c r="M405" s="226">
        <v>0</v>
      </c>
      <c r="N405" s="301"/>
      <c r="O405" s="301"/>
      <c r="P405" s="315"/>
      <c r="Q405" s="227" t="s">
        <v>100</v>
      </c>
      <c r="R405" s="226">
        <v>0</v>
      </c>
      <c r="S405" s="226">
        <v>0</v>
      </c>
      <c r="T405" s="226">
        <v>0</v>
      </c>
      <c r="U405" s="301"/>
      <c r="V405" s="301"/>
      <c r="W405" s="315"/>
      <c r="X405" s="317"/>
      <c r="Y405" s="217"/>
      <c r="Z405" s="299"/>
      <c r="AA405" s="318"/>
      <c r="AB405" s="318"/>
      <c r="AC405" s="318"/>
      <c r="AD405" s="318"/>
      <c r="AE405" s="318"/>
      <c r="AF405" s="318"/>
      <c r="AG405" s="318"/>
      <c r="AH405" s="318"/>
      <c r="AI405" s="318"/>
      <c r="AJ405" s="318"/>
      <c r="AK405" s="301"/>
      <c r="AM405" s="317"/>
    </row>
    <row r="406" spans="1:39" ht="13" customHeight="1" x14ac:dyDescent="0.25">
      <c r="A406" s="299"/>
      <c r="B406" s="228" t="s">
        <v>102</v>
      </c>
      <c r="C406" s="89">
        <v>0</v>
      </c>
      <c r="D406" s="89">
        <f>ROUND(C406*D405,2)</f>
        <v>0</v>
      </c>
      <c r="E406" s="89">
        <f>ROUND(C406*E405,2)</f>
        <v>0</v>
      </c>
      <c r="F406" s="89">
        <f>ROUND(SUM(C406:E406)*F405,2)</f>
        <v>0</v>
      </c>
      <c r="G406" s="229">
        <f t="shared" ref="G406" si="357">SUM(C406:F406)</f>
        <v>0</v>
      </c>
      <c r="H406" s="70">
        <v>0</v>
      </c>
      <c r="I406" s="315"/>
      <c r="J406" s="89">
        <v>0</v>
      </c>
      <c r="K406" s="89">
        <f>ROUND(J406*K405,2)</f>
        <v>0</v>
      </c>
      <c r="L406" s="89">
        <f>ROUND(J406*L405,2)</f>
        <v>0</v>
      </c>
      <c r="M406" s="89">
        <f>ROUND(SUM(J406:L406)*M405,2)</f>
        <v>0</v>
      </c>
      <c r="N406" s="229">
        <f t="shared" ref="N406" si="358">SUM(J406:M406)</f>
        <v>0</v>
      </c>
      <c r="O406" s="70">
        <v>0</v>
      </c>
      <c r="P406" s="315"/>
      <c r="Q406" s="89">
        <v>0</v>
      </c>
      <c r="R406" s="89">
        <f>ROUND(Q406*R405,2)</f>
        <v>0</v>
      </c>
      <c r="S406" s="89">
        <f>ROUND(Q406*S405,2)</f>
        <v>0</v>
      </c>
      <c r="T406" s="89">
        <f>ROUND(SUM(Q406:S406)*T405,2)</f>
        <v>0</v>
      </c>
      <c r="U406" s="229">
        <f t="shared" ref="U406" si="359">SUM(Q406:T406)</f>
        <v>0</v>
      </c>
      <c r="V406" s="70">
        <v>0</v>
      </c>
      <c r="W406" s="315"/>
      <c r="X406" s="317"/>
      <c r="Y406" s="217"/>
      <c r="Z406" s="299"/>
      <c r="AA406" s="318"/>
      <c r="AB406" s="318"/>
      <c r="AC406" s="318"/>
      <c r="AD406" s="318"/>
      <c r="AE406" s="318"/>
      <c r="AF406" s="318"/>
      <c r="AG406" s="318"/>
      <c r="AH406" s="318"/>
      <c r="AI406" s="318"/>
      <c r="AJ406" s="318"/>
      <c r="AK406" s="301"/>
      <c r="AM406" s="317"/>
    </row>
    <row r="407" spans="1:39" ht="13" customHeight="1" x14ac:dyDescent="0.2">
      <c r="A407" s="299"/>
      <c r="B407" s="225" t="s">
        <v>100</v>
      </c>
      <c r="C407" s="226"/>
      <c r="D407" s="226">
        <v>0</v>
      </c>
      <c r="E407" s="226">
        <v>0</v>
      </c>
      <c r="F407" s="226">
        <v>0</v>
      </c>
      <c r="G407" s="301"/>
      <c r="H407" s="301"/>
      <c r="I407" s="315"/>
      <c r="J407" s="227" t="s">
        <v>100</v>
      </c>
      <c r="K407" s="226">
        <v>0</v>
      </c>
      <c r="L407" s="226">
        <v>0</v>
      </c>
      <c r="M407" s="226">
        <v>0</v>
      </c>
      <c r="N407" s="301"/>
      <c r="O407" s="301"/>
      <c r="P407" s="315"/>
      <c r="Q407" s="227" t="s">
        <v>100</v>
      </c>
      <c r="R407" s="226">
        <v>0</v>
      </c>
      <c r="S407" s="226">
        <v>0</v>
      </c>
      <c r="T407" s="226">
        <v>0</v>
      </c>
      <c r="U407" s="301"/>
      <c r="V407" s="301"/>
      <c r="W407" s="315"/>
      <c r="X407" s="317"/>
      <c r="Y407" s="217"/>
      <c r="Z407" s="299"/>
      <c r="AA407" s="318"/>
      <c r="AB407" s="318"/>
      <c r="AC407" s="318"/>
      <c r="AD407" s="318"/>
      <c r="AE407" s="318"/>
      <c r="AF407" s="318"/>
      <c r="AG407" s="318"/>
      <c r="AH407" s="318"/>
      <c r="AI407" s="318"/>
      <c r="AJ407" s="318"/>
      <c r="AK407" s="301"/>
      <c r="AM407" s="317"/>
    </row>
    <row r="408" spans="1:39" ht="13" customHeight="1" x14ac:dyDescent="0.25">
      <c r="A408" s="299"/>
      <c r="B408" s="228" t="s">
        <v>103</v>
      </c>
      <c r="C408" s="89">
        <v>0</v>
      </c>
      <c r="D408" s="89">
        <f>ROUND(C408*D407,2)</f>
        <v>0</v>
      </c>
      <c r="E408" s="89">
        <f>ROUND(C408*E407,2)</f>
        <v>0</v>
      </c>
      <c r="F408" s="89">
        <f>ROUND(SUM(C408:E408)*F407,2)</f>
        <v>0</v>
      </c>
      <c r="G408" s="229">
        <f t="shared" ref="G408" si="360">SUM(C408:F408)</f>
        <v>0</v>
      </c>
      <c r="H408" s="70">
        <v>0</v>
      </c>
      <c r="I408" s="315"/>
      <c r="J408" s="89">
        <v>0</v>
      </c>
      <c r="K408" s="89">
        <f>ROUND(J408*K407,2)</f>
        <v>0</v>
      </c>
      <c r="L408" s="89">
        <f>ROUND(J408*L407,2)</f>
        <v>0</v>
      </c>
      <c r="M408" s="89">
        <f>ROUND(SUM(J408:L408)*M407,2)</f>
        <v>0</v>
      </c>
      <c r="N408" s="229">
        <f t="shared" ref="N408" si="361">SUM(J408:M408)</f>
        <v>0</v>
      </c>
      <c r="O408" s="70">
        <v>0</v>
      </c>
      <c r="P408" s="315"/>
      <c r="Q408" s="89">
        <v>0</v>
      </c>
      <c r="R408" s="89">
        <f>ROUND(Q408*R407,2)</f>
        <v>0</v>
      </c>
      <c r="S408" s="89">
        <f>ROUND(Q408*S407,2)</f>
        <v>0</v>
      </c>
      <c r="T408" s="89">
        <f>ROUND(SUM(Q408:S408)*T407,2)</f>
        <v>0</v>
      </c>
      <c r="U408" s="229">
        <f t="shared" ref="U408" si="362">SUM(Q408:T408)</f>
        <v>0</v>
      </c>
      <c r="V408" s="70">
        <v>0</v>
      </c>
      <c r="W408" s="315"/>
      <c r="X408" s="317"/>
      <c r="Y408" s="217"/>
      <c r="Z408" s="299"/>
      <c r="AA408" s="318"/>
      <c r="AB408" s="318"/>
      <c r="AC408" s="318"/>
      <c r="AD408" s="318"/>
      <c r="AE408" s="318"/>
      <c r="AF408" s="318"/>
      <c r="AG408" s="318"/>
      <c r="AH408" s="318"/>
      <c r="AI408" s="318"/>
      <c r="AJ408" s="318"/>
      <c r="AK408" s="301"/>
      <c r="AM408" s="317"/>
    </row>
    <row r="409" spans="1:39" ht="13" customHeight="1" x14ac:dyDescent="0.2">
      <c r="A409" s="299" t="s">
        <v>163</v>
      </c>
      <c r="B409" s="300" t="s">
        <v>98</v>
      </c>
      <c r="C409" s="300"/>
      <c r="D409" s="300"/>
      <c r="E409" s="300"/>
      <c r="F409" s="300"/>
      <c r="G409" s="300"/>
      <c r="H409" s="300"/>
      <c r="I409" s="300"/>
      <c r="J409" s="300"/>
      <c r="K409" s="300"/>
      <c r="L409" s="300"/>
      <c r="M409" s="300"/>
      <c r="N409" s="300"/>
      <c r="O409" s="300"/>
      <c r="P409" s="300"/>
      <c r="Q409" s="300"/>
      <c r="R409" s="300"/>
      <c r="S409" s="300"/>
      <c r="T409" s="300"/>
      <c r="U409" s="300"/>
      <c r="V409" s="300"/>
      <c r="W409" s="300"/>
      <c r="X409" s="300"/>
      <c r="Y409" s="218"/>
      <c r="Z409" s="299" t="str">
        <f>$A409</f>
        <v>6.3.2</v>
      </c>
      <c r="AA409" s="300" t="str">
        <f>$B$16</f>
        <v>Description</v>
      </c>
      <c r="AB409" s="300"/>
      <c r="AC409" s="300"/>
      <c r="AD409" s="300"/>
      <c r="AE409" s="300"/>
      <c r="AF409" s="300"/>
      <c r="AG409" s="300"/>
      <c r="AH409" s="300"/>
      <c r="AI409" s="300"/>
      <c r="AJ409" s="300"/>
      <c r="AK409" s="300"/>
      <c r="AM409" s="314" t="str">
        <f>$Z409</f>
        <v>6.3.2</v>
      </c>
    </row>
    <row r="410" spans="1:39" ht="12.75" customHeight="1" x14ac:dyDescent="0.2">
      <c r="A410" s="299"/>
      <c r="B410" s="225" t="s">
        <v>100</v>
      </c>
      <c r="C410" s="226"/>
      <c r="D410" s="226">
        <v>0</v>
      </c>
      <c r="E410" s="226">
        <v>0</v>
      </c>
      <c r="F410" s="226">
        <v>0</v>
      </c>
      <c r="G410" s="301"/>
      <c r="H410" s="301"/>
      <c r="I410" s="315">
        <f>(G411*H411)+(G413*H413)+(G415*H415)</f>
        <v>0</v>
      </c>
      <c r="J410" s="227" t="s">
        <v>100</v>
      </c>
      <c r="K410" s="226">
        <v>0</v>
      </c>
      <c r="L410" s="226">
        <v>0</v>
      </c>
      <c r="M410" s="226">
        <v>0</v>
      </c>
      <c r="N410" s="316"/>
      <c r="O410" s="316"/>
      <c r="P410" s="315">
        <f>(N411*O411)+(N413*O413)+(N415*O415)</f>
        <v>0</v>
      </c>
      <c r="Q410" s="227" t="s">
        <v>100</v>
      </c>
      <c r="R410" s="226">
        <v>0</v>
      </c>
      <c r="S410" s="226">
        <v>0</v>
      </c>
      <c r="T410" s="226">
        <v>0</v>
      </c>
      <c r="U410" s="316"/>
      <c r="V410" s="316"/>
      <c r="W410" s="315">
        <f>(U411*V411)+(U413*V413)+(U415*V415)</f>
        <v>0</v>
      </c>
      <c r="X410" s="317">
        <f>I410+P410+W410</f>
        <v>0</v>
      </c>
      <c r="Y410" s="50"/>
      <c r="Z410" s="299"/>
      <c r="AA410" s="300"/>
      <c r="AB410" s="300"/>
      <c r="AC410" s="300"/>
      <c r="AD410" s="300"/>
      <c r="AE410" s="300"/>
      <c r="AF410" s="300"/>
      <c r="AG410" s="300"/>
      <c r="AH410" s="300"/>
      <c r="AI410" s="300"/>
      <c r="AJ410" s="300"/>
      <c r="AK410" s="300"/>
      <c r="AM410" s="314"/>
    </row>
    <row r="411" spans="1:39" ht="12.75" customHeight="1" x14ac:dyDescent="0.25">
      <c r="A411" s="299"/>
      <c r="B411" s="72" t="s">
        <v>101</v>
      </c>
      <c r="C411" s="89">
        <v>0</v>
      </c>
      <c r="D411" s="89">
        <f>ROUND(C411*D410,2)</f>
        <v>0</v>
      </c>
      <c r="E411" s="89">
        <f>ROUND(C411*E410,2)</f>
        <v>0</v>
      </c>
      <c r="F411" s="89">
        <f>ROUND(SUM(C411:E411)*F410,2)</f>
        <v>0</v>
      </c>
      <c r="G411" s="229">
        <f>SUM(C411:F411)</f>
        <v>0</v>
      </c>
      <c r="H411" s="70">
        <v>0</v>
      </c>
      <c r="I411" s="315"/>
      <c r="J411" s="89">
        <v>0</v>
      </c>
      <c r="K411" s="89">
        <f>ROUND(J411*K410,2)</f>
        <v>0</v>
      </c>
      <c r="L411" s="89">
        <f>ROUND(J411*L410,2)</f>
        <v>0</v>
      </c>
      <c r="M411" s="89">
        <f>ROUND(SUM(J411:L411)*M410,2)</f>
        <v>0</v>
      </c>
      <c r="N411" s="229">
        <f>SUM(J411:M411)</f>
        <v>0</v>
      </c>
      <c r="O411" s="70">
        <v>0</v>
      </c>
      <c r="P411" s="315"/>
      <c r="Q411" s="89">
        <v>0</v>
      </c>
      <c r="R411" s="89">
        <f>ROUND(Q411*R410,2)</f>
        <v>0</v>
      </c>
      <c r="S411" s="89">
        <f>ROUND(Q411*S410,2)</f>
        <v>0</v>
      </c>
      <c r="T411" s="89">
        <f>ROUND(SUM(Q411:S411)*T410,2)</f>
        <v>0</v>
      </c>
      <c r="U411" s="229">
        <f t="shared" ref="U411" si="363">SUM(Q411:T411)</f>
        <v>0</v>
      </c>
      <c r="V411" s="70">
        <v>0</v>
      </c>
      <c r="W411" s="315"/>
      <c r="X411" s="317"/>
      <c r="Y411" s="217"/>
      <c r="Z411" s="299"/>
      <c r="AA411" s="318">
        <v>0</v>
      </c>
      <c r="AB411" s="318">
        <v>0</v>
      </c>
      <c r="AC411" s="318">
        <v>0</v>
      </c>
      <c r="AD411" s="318">
        <v>0</v>
      </c>
      <c r="AE411" s="318">
        <f>SUM(AA411:AD415)</f>
        <v>0</v>
      </c>
      <c r="AF411" s="318">
        <v>0</v>
      </c>
      <c r="AG411" s="318">
        <v>0</v>
      </c>
      <c r="AH411" s="318">
        <v>0</v>
      </c>
      <c r="AI411" s="318">
        <f>SUM(AF411:AH415)</f>
        <v>0</v>
      </c>
      <c r="AJ411" s="318">
        <v>0</v>
      </c>
      <c r="AK411" s="301">
        <f>AE411+AI411+AJ411</f>
        <v>0</v>
      </c>
      <c r="AM411" s="317">
        <f>X410+AK411</f>
        <v>0</v>
      </c>
    </row>
    <row r="412" spans="1:39" ht="12.75" customHeight="1" x14ac:dyDescent="0.2">
      <c r="A412" s="299"/>
      <c r="B412" s="225" t="s">
        <v>100</v>
      </c>
      <c r="C412" s="226"/>
      <c r="D412" s="226">
        <v>0</v>
      </c>
      <c r="E412" s="226">
        <v>0</v>
      </c>
      <c r="F412" s="226">
        <v>0</v>
      </c>
      <c r="G412" s="301"/>
      <c r="H412" s="301"/>
      <c r="I412" s="315"/>
      <c r="J412" s="227" t="s">
        <v>100</v>
      </c>
      <c r="K412" s="226">
        <v>0</v>
      </c>
      <c r="L412" s="226">
        <v>0</v>
      </c>
      <c r="M412" s="226">
        <v>0</v>
      </c>
      <c r="N412" s="301"/>
      <c r="O412" s="301"/>
      <c r="P412" s="315"/>
      <c r="Q412" s="227" t="s">
        <v>100</v>
      </c>
      <c r="R412" s="226">
        <v>0</v>
      </c>
      <c r="S412" s="226">
        <v>0</v>
      </c>
      <c r="T412" s="226">
        <v>0</v>
      </c>
      <c r="U412" s="301"/>
      <c r="V412" s="301"/>
      <c r="W412" s="315"/>
      <c r="X412" s="317"/>
      <c r="Y412" s="217"/>
      <c r="Z412" s="299"/>
      <c r="AA412" s="318"/>
      <c r="AB412" s="318"/>
      <c r="AC412" s="318"/>
      <c r="AD412" s="318"/>
      <c r="AE412" s="318"/>
      <c r="AF412" s="318"/>
      <c r="AG412" s="318"/>
      <c r="AH412" s="318"/>
      <c r="AI412" s="318"/>
      <c r="AJ412" s="318"/>
      <c r="AK412" s="301"/>
      <c r="AM412" s="317"/>
    </row>
    <row r="413" spans="1:39" ht="12.75" customHeight="1" x14ac:dyDescent="0.25">
      <c r="A413" s="299"/>
      <c r="B413" s="72" t="s">
        <v>102</v>
      </c>
      <c r="C413" s="89">
        <v>0</v>
      </c>
      <c r="D413" s="89">
        <f>ROUND(C413*D412,2)</f>
        <v>0</v>
      </c>
      <c r="E413" s="89">
        <f>ROUND(C413*E412,2)</f>
        <v>0</v>
      </c>
      <c r="F413" s="89">
        <f>ROUND(SUM(C413:E413)*F412,2)</f>
        <v>0</v>
      </c>
      <c r="G413" s="229">
        <f t="shared" ref="G413" si="364">SUM(C413:F413)</f>
        <v>0</v>
      </c>
      <c r="H413" s="70">
        <v>0</v>
      </c>
      <c r="I413" s="315"/>
      <c r="J413" s="89">
        <v>0</v>
      </c>
      <c r="K413" s="89">
        <f>ROUND(J413*K412,2)</f>
        <v>0</v>
      </c>
      <c r="L413" s="89">
        <f>ROUND(J413*L412,2)</f>
        <v>0</v>
      </c>
      <c r="M413" s="89">
        <f>ROUND(SUM(J413:L413)*M412,2)</f>
        <v>0</v>
      </c>
      <c r="N413" s="229">
        <f t="shared" ref="N413" si="365">SUM(J413:M413)</f>
        <v>0</v>
      </c>
      <c r="O413" s="70">
        <v>0</v>
      </c>
      <c r="P413" s="315"/>
      <c r="Q413" s="89">
        <v>0</v>
      </c>
      <c r="R413" s="89">
        <f>ROUND(Q413*R412,2)</f>
        <v>0</v>
      </c>
      <c r="S413" s="89">
        <f>ROUND(Q413*S412,2)</f>
        <v>0</v>
      </c>
      <c r="T413" s="89">
        <f>ROUND(SUM(Q413:S413)*T412,2)</f>
        <v>0</v>
      </c>
      <c r="U413" s="229">
        <f t="shared" ref="U413" si="366">SUM(Q413:T413)</f>
        <v>0</v>
      </c>
      <c r="V413" s="70">
        <v>0</v>
      </c>
      <c r="W413" s="315"/>
      <c r="X413" s="317"/>
      <c r="Y413" s="217"/>
      <c r="Z413" s="299"/>
      <c r="AA413" s="318"/>
      <c r="AB413" s="318"/>
      <c r="AC413" s="318"/>
      <c r="AD413" s="318"/>
      <c r="AE413" s="318"/>
      <c r="AF413" s="318"/>
      <c r="AG413" s="318"/>
      <c r="AH413" s="318"/>
      <c r="AI413" s="318"/>
      <c r="AJ413" s="318"/>
      <c r="AK413" s="301"/>
      <c r="AM413" s="317"/>
    </row>
    <row r="414" spans="1:39" ht="12.75" customHeight="1" x14ac:dyDescent="0.2">
      <c r="A414" s="299"/>
      <c r="B414" s="225" t="s">
        <v>100</v>
      </c>
      <c r="C414" s="226"/>
      <c r="D414" s="226">
        <v>0</v>
      </c>
      <c r="E414" s="226">
        <v>0</v>
      </c>
      <c r="F414" s="226">
        <v>0</v>
      </c>
      <c r="G414" s="301"/>
      <c r="H414" s="301"/>
      <c r="I414" s="315"/>
      <c r="J414" s="227" t="s">
        <v>100</v>
      </c>
      <c r="K414" s="226">
        <v>0</v>
      </c>
      <c r="L414" s="226">
        <v>0</v>
      </c>
      <c r="M414" s="226">
        <v>0</v>
      </c>
      <c r="N414" s="301"/>
      <c r="O414" s="301"/>
      <c r="P414" s="315"/>
      <c r="Q414" s="227" t="s">
        <v>100</v>
      </c>
      <c r="R414" s="226">
        <v>0</v>
      </c>
      <c r="S414" s="226">
        <v>0</v>
      </c>
      <c r="T414" s="226">
        <v>0</v>
      </c>
      <c r="U414" s="301"/>
      <c r="V414" s="301"/>
      <c r="W414" s="315"/>
      <c r="X414" s="317"/>
      <c r="Y414" s="217"/>
      <c r="Z414" s="299"/>
      <c r="AA414" s="318"/>
      <c r="AB414" s="318"/>
      <c r="AC414" s="318"/>
      <c r="AD414" s="318"/>
      <c r="AE414" s="318"/>
      <c r="AF414" s="318"/>
      <c r="AG414" s="318"/>
      <c r="AH414" s="318"/>
      <c r="AI414" s="318"/>
      <c r="AJ414" s="318"/>
      <c r="AK414" s="301"/>
      <c r="AM414" s="317"/>
    </row>
    <row r="415" spans="1:39" ht="13" customHeight="1" x14ac:dyDescent="0.25">
      <c r="A415" s="299"/>
      <c r="B415" s="72" t="s">
        <v>103</v>
      </c>
      <c r="C415" s="89">
        <v>0</v>
      </c>
      <c r="D415" s="89">
        <f>ROUND(C415*D414,2)</f>
        <v>0</v>
      </c>
      <c r="E415" s="89">
        <f>ROUND(C415*E414,2)</f>
        <v>0</v>
      </c>
      <c r="F415" s="89">
        <f>ROUND(SUM(C415:E415)*F414,2)</f>
        <v>0</v>
      </c>
      <c r="G415" s="229">
        <f t="shared" ref="G415" si="367">SUM(C415:F415)</f>
        <v>0</v>
      </c>
      <c r="H415" s="70">
        <v>0</v>
      </c>
      <c r="I415" s="315"/>
      <c r="J415" s="89">
        <v>0</v>
      </c>
      <c r="K415" s="89">
        <f>ROUND(J415*K414,2)</f>
        <v>0</v>
      </c>
      <c r="L415" s="89">
        <f>ROUND(J415*L414,2)</f>
        <v>0</v>
      </c>
      <c r="M415" s="89">
        <f>ROUND(SUM(J415:L415)*M414,2)</f>
        <v>0</v>
      </c>
      <c r="N415" s="229">
        <f t="shared" ref="N415" si="368">SUM(J415:M415)</f>
        <v>0</v>
      </c>
      <c r="O415" s="70">
        <v>0</v>
      </c>
      <c r="P415" s="315"/>
      <c r="Q415" s="89">
        <v>0</v>
      </c>
      <c r="R415" s="89">
        <f>ROUND(Q415*R414,2)</f>
        <v>0</v>
      </c>
      <c r="S415" s="89">
        <f>ROUND(Q415*S414,2)</f>
        <v>0</v>
      </c>
      <c r="T415" s="89">
        <f>ROUND(SUM(Q415:S415)*T414,2)</f>
        <v>0</v>
      </c>
      <c r="U415" s="229">
        <f t="shared" ref="U415" si="369">SUM(Q415:T415)</f>
        <v>0</v>
      </c>
      <c r="V415" s="70">
        <v>0</v>
      </c>
      <c r="W415" s="315"/>
      <c r="X415" s="317"/>
      <c r="Y415" s="217"/>
      <c r="Z415" s="299"/>
      <c r="AA415" s="318"/>
      <c r="AB415" s="318"/>
      <c r="AC415" s="318"/>
      <c r="AD415" s="318"/>
      <c r="AE415" s="318"/>
      <c r="AF415" s="318"/>
      <c r="AG415" s="318"/>
      <c r="AH415" s="318"/>
      <c r="AI415" s="318"/>
      <c r="AJ415" s="318"/>
      <c r="AK415" s="301"/>
      <c r="AM415" s="317"/>
    </row>
    <row r="416" spans="1:39" ht="13" customHeight="1" x14ac:dyDescent="0.2">
      <c r="A416" s="299" t="s">
        <v>164</v>
      </c>
      <c r="B416" s="300" t="s">
        <v>98</v>
      </c>
      <c r="C416" s="300"/>
      <c r="D416" s="300"/>
      <c r="E416" s="300"/>
      <c r="F416" s="300"/>
      <c r="G416" s="300"/>
      <c r="H416" s="300"/>
      <c r="I416" s="300"/>
      <c r="J416" s="300"/>
      <c r="K416" s="300"/>
      <c r="L416" s="300"/>
      <c r="M416" s="300"/>
      <c r="N416" s="300"/>
      <c r="O416" s="300"/>
      <c r="P416" s="300"/>
      <c r="Q416" s="300"/>
      <c r="R416" s="300"/>
      <c r="S416" s="300"/>
      <c r="T416" s="300"/>
      <c r="U416" s="300"/>
      <c r="V416" s="300"/>
      <c r="W416" s="300"/>
      <c r="X416" s="300"/>
      <c r="Y416" s="218"/>
      <c r="Z416" s="299" t="str">
        <f>$A416</f>
        <v>6.3.3</v>
      </c>
      <c r="AA416" s="300" t="str">
        <f>$B$9</f>
        <v>Description</v>
      </c>
      <c r="AB416" s="300"/>
      <c r="AC416" s="300"/>
      <c r="AD416" s="300"/>
      <c r="AE416" s="300"/>
      <c r="AF416" s="300"/>
      <c r="AG416" s="300"/>
      <c r="AH416" s="300"/>
      <c r="AI416" s="300"/>
      <c r="AJ416" s="300"/>
      <c r="AK416" s="300"/>
      <c r="AM416" s="314" t="str">
        <f>$Z416</f>
        <v>6.3.3</v>
      </c>
    </row>
    <row r="417" spans="1:39" ht="13" customHeight="1" x14ac:dyDescent="0.2">
      <c r="A417" s="299"/>
      <c r="B417" s="225" t="s">
        <v>100</v>
      </c>
      <c r="C417" s="226"/>
      <c r="D417" s="226">
        <v>0</v>
      </c>
      <c r="E417" s="226">
        <v>0</v>
      </c>
      <c r="F417" s="226">
        <v>0</v>
      </c>
      <c r="G417" s="301"/>
      <c r="H417" s="301"/>
      <c r="I417" s="315">
        <f>(G418*H418)+(G420*H420)+(G422*H422)</f>
        <v>0</v>
      </c>
      <c r="J417" s="227" t="s">
        <v>100</v>
      </c>
      <c r="K417" s="226">
        <v>0</v>
      </c>
      <c r="L417" s="226">
        <v>0</v>
      </c>
      <c r="M417" s="226">
        <v>0</v>
      </c>
      <c r="N417" s="316"/>
      <c r="O417" s="316"/>
      <c r="P417" s="315">
        <f>(N418*O418)+(N420*O420)+(N422*O422)</f>
        <v>0</v>
      </c>
      <c r="Q417" s="227" t="s">
        <v>100</v>
      </c>
      <c r="R417" s="230">
        <v>0</v>
      </c>
      <c r="S417" s="230">
        <v>0</v>
      </c>
      <c r="T417" s="230">
        <v>0</v>
      </c>
      <c r="U417" s="316"/>
      <c r="V417" s="316"/>
      <c r="W417" s="315">
        <f>(U418*V418)+(U420*V420)+(U422*V422)</f>
        <v>0</v>
      </c>
      <c r="X417" s="317">
        <f>I417+P417+W417</f>
        <v>0</v>
      </c>
      <c r="Y417" s="50"/>
      <c r="Z417" s="299"/>
      <c r="AA417" s="300"/>
      <c r="AB417" s="300"/>
      <c r="AC417" s="300"/>
      <c r="AD417" s="300"/>
      <c r="AE417" s="300"/>
      <c r="AF417" s="300"/>
      <c r="AG417" s="300"/>
      <c r="AH417" s="300"/>
      <c r="AI417" s="300"/>
      <c r="AJ417" s="300"/>
      <c r="AK417" s="300"/>
      <c r="AM417" s="314"/>
    </row>
    <row r="418" spans="1:39" ht="13" customHeight="1" x14ac:dyDescent="0.25">
      <c r="A418" s="299"/>
      <c r="B418" s="72" t="s">
        <v>101</v>
      </c>
      <c r="C418" s="89">
        <v>0</v>
      </c>
      <c r="D418" s="89">
        <f>ROUND(C418*D417,2)</f>
        <v>0</v>
      </c>
      <c r="E418" s="89">
        <f>ROUND(C418*E417,2)</f>
        <v>0</v>
      </c>
      <c r="F418" s="89">
        <f>ROUND(SUM(C418:E418)*F417,2)</f>
        <v>0</v>
      </c>
      <c r="G418" s="229">
        <f>SUM(C418:F418)</f>
        <v>0</v>
      </c>
      <c r="H418" s="70">
        <v>0</v>
      </c>
      <c r="I418" s="315"/>
      <c r="J418" s="89">
        <v>0</v>
      </c>
      <c r="K418" s="89">
        <f>ROUND(J418*K417,2)</f>
        <v>0</v>
      </c>
      <c r="L418" s="89">
        <f>ROUND(J418*L417,2)</f>
        <v>0</v>
      </c>
      <c r="M418" s="89">
        <f>ROUND(SUM(J418:L418)*M417,2)</f>
        <v>0</v>
      </c>
      <c r="N418" s="229">
        <f>SUM(J418:M418)</f>
        <v>0</v>
      </c>
      <c r="O418" s="70">
        <v>0</v>
      </c>
      <c r="P418" s="315"/>
      <c r="Q418" s="89">
        <v>0</v>
      </c>
      <c r="R418" s="89">
        <f>ROUND(Q418*R417,2)</f>
        <v>0</v>
      </c>
      <c r="S418" s="89">
        <f>ROUND(Q418*S417,2)</f>
        <v>0</v>
      </c>
      <c r="T418" s="89">
        <f>ROUND(SUM(Q418:S418)*T417,2)</f>
        <v>0</v>
      </c>
      <c r="U418" s="229">
        <f t="shared" ref="U418" si="370">SUM(Q418:T418)</f>
        <v>0</v>
      </c>
      <c r="V418" s="70">
        <v>0</v>
      </c>
      <c r="W418" s="315"/>
      <c r="X418" s="317"/>
      <c r="Y418" s="217"/>
      <c r="Z418" s="299"/>
      <c r="AA418" s="318">
        <v>0</v>
      </c>
      <c r="AB418" s="318">
        <v>0</v>
      </c>
      <c r="AC418" s="318">
        <v>0</v>
      </c>
      <c r="AD418" s="318">
        <v>0</v>
      </c>
      <c r="AE418" s="318">
        <f>SUM(AA418:AD422)</f>
        <v>0</v>
      </c>
      <c r="AF418" s="318">
        <v>0</v>
      </c>
      <c r="AG418" s="318">
        <v>0</v>
      </c>
      <c r="AH418" s="318">
        <v>0</v>
      </c>
      <c r="AI418" s="318">
        <f>SUM(AF418:AH422)</f>
        <v>0</v>
      </c>
      <c r="AJ418" s="318">
        <v>0</v>
      </c>
      <c r="AK418" s="301">
        <f>AE418+AI418+AJ418</f>
        <v>0</v>
      </c>
      <c r="AM418" s="317">
        <f>X417+AK418</f>
        <v>0</v>
      </c>
    </row>
    <row r="419" spans="1:39" ht="13" customHeight="1" x14ac:dyDescent="0.2">
      <c r="A419" s="299"/>
      <c r="B419" s="225" t="s">
        <v>100</v>
      </c>
      <c r="C419" s="226"/>
      <c r="D419" s="226">
        <v>0</v>
      </c>
      <c r="E419" s="226">
        <v>0</v>
      </c>
      <c r="F419" s="226">
        <v>0</v>
      </c>
      <c r="G419" s="301"/>
      <c r="H419" s="301"/>
      <c r="I419" s="315"/>
      <c r="J419" s="227" t="s">
        <v>100</v>
      </c>
      <c r="K419" s="226">
        <v>0</v>
      </c>
      <c r="L419" s="226">
        <v>0</v>
      </c>
      <c r="M419" s="226">
        <v>0</v>
      </c>
      <c r="N419" s="301"/>
      <c r="O419" s="301"/>
      <c r="P419" s="315"/>
      <c r="Q419" s="227" t="s">
        <v>100</v>
      </c>
      <c r="R419" s="226">
        <v>0</v>
      </c>
      <c r="S419" s="226">
        <v>0</v>
      </c>
      <c r="T419" s="226">
        <v>0</v>
      </c>
      <c r="U419" s="301"/>
      <c r="V419" s="301"/>
      <c r="W419" s="315"/>
      <c r="X419" s="317"/>
      <c r="Y419" s="217"/>
      <c r="Z419" s="299"/>
      <c r="AA419" s="318"/>
      <c r="AB419" s="318"/>
      <c r="AC419" s="318"/>
      <c r="AD419" s="318"/>
      <c r="AE419" s="318"/>
      <c r="AF419" s="318"/>
      <c r="AG419" s="318"/>
      <c r="AH419" s="318"/>
      <c r="AI419" s="318"/>
      <c r="AJ419" s="318"/>
      <c r="AK419" s="301"/>
      <c r="AM419" s="317"/>
    </row>
    <row r="420" spans="1:39" ht="13" customHeight="1" x14ac:dyDescent="0.25">
      <c r="A420" s="299"/>
      <c r="B420" s="72" t="s">
        <v>102</v>
      </c>
      <c r="C420" s="89">
        <v>0</v>
      </c>
      <c r="D420" s="89">
        <f>ROUND(C420*D419,2)</f>
        <v>0</v>
      </c>
      <c r="E420" s="89">
        <f>ROUND(C420*E419,2)</f>
        <v>0</v>
      </c>
      <c r="F420" s="89">
        <f>ROUND(SUM(C420:E420)*F419,2)</f>
        <v>0</v>
      </c>
      <c r="G420" s="229">
        <f t="shared" ref="G420" si="371">SUM(C420:F420)</f>
        <v>0</v>
      </c>
      <c r="H420" s="70">
        <v>0</v>
      </c>
      <c r="I420" s="315"/>
      <c r="J420" s="89">
        <v>0</v>
      </c>
      <c r="K420" s="89">
        <f>ROUND(J420*K419,2)</f>
        <v>0</v>
      </c>
      <c r="L420" s="89">
        <f>ROUND(J420*L419,2)</f>
        <v>0</v>
      </c>
      <c r="M420" s="89">
        <f>ROUND(SUM(J420:L420)*M419,2)</f>
        <v>0</v>
      </c>
      <c r="N420" s="229">
        <f t="shared" ref="N420" si="372">SUM(J420:M420)</f>
        <v>0</v>
      </c>
      <c r="O420" s="70">
        <v>0</v>
      </c>
      <c r="P420" s="315"/>
      <c r="Q420" s="89">
        <v>0</v>
      </c>
      <c r="R420" s="89">
        <f>ROUND(Q420*R419,2)</f>
        <v>0</v>
      </c>
      <c r="S420" s="89">
        <f>ROUND(Q420*S419,2)</f>
        <v>0</v>
      </c>
      <c r="T420" s="89">
        <f>ROUND(SUM(Q420:S420)*T419,2)</f>
        <v>0</v>
      </c>
      <c r="U420" s="229">
        <f t="shared" ref="U420" si="373">SUM(Q420:T420)</f>
        <v>0</v>
      </c>
      <c r="V420" s="70">
        <v>0</v>
      </c>
      <c r="W420" s="315"/>
      <c r="X420" s="317"/>
      <c r="Y420" s="217"/>
      <c r="Z420" s="299"/>
      <c r="AA420" s="318"/>
      <c r="AB420" s="318"/>
      <c r="AC420" s="318"/>
      <c r="AD420" s="318"/>
      <c r="AE420" s="318"/>
      <c r="AF420" s="318"/>
      <c r="AG420" s="318"/>
      <c r="AH420" s="318"/>
      <c r="AI420" s="318"/>
      <c r="AJ420" s="318"/>
      <c r="AK420" s="301"/>
      <c r="AM420" s="317"/>
    </row>
    <row r="421" spans="1:39" ht="13" customHeight="1" x14ac:dyDescent="0.2">
      <c r="A421" s="299"/>
      <c r="B421" s="225" t="s">
        <v>100</v>
      </c>
      <c r="C421" s="226"/>
      <c r="D421" s="226">
        <v>0</v>
      </c>
      <c r="E421" s="226">
        <v>0</v>
      </c>
      <c r="F421" s="226">
        <v>0</v>
      </c>
      <c r="G421" s="301"/>
      <c r="H421" s="301"/>
      <c r="I421" s="315"/>
      <c r="J421" s="227" t="s">
        <v>100</v>
      </c>
      <c r="K421" s="226">
        <v>0</v>
      </c>
      <c r="L421" s="226">
        <v>0</v>
      </c>
      <c r="M421" s="226">
        <v>0</v>
      </c>
      <c r="N421" s="301"/>
      <c r="O421" s="301"/>
      <c r="P421" s="315"/>
      <c r="Q421" s="227" t="s">
        <v>100</v>
      </c>
      <c r="R421" s="226">
        <v>0</v>
      </c>
      <c r="S421" s="226">
        <v>0</v>
      </c>
      <c r="T421" s="226">
        <v>0</v>
      </c>
      <c r="U421" s="301"/>
      <c r="V421" s="301"/>
      <c r="W421" s="315"/>
      <c r="X421" s="317"/>
      <c r="Y421" s="217"/>
      <c r="Z421" s="299"/>
      <c r="AA421" s="318"/>
      <c r="AB421" s="318"/>
      <c r="AC421" s="318"/>
      <c r="AD421" s="318"/>
      <c r="AE421" s="318"/>
      <c r="AF421" s="318"/>
      <c r="AG421" s="318"/>
      <c r="AH421" s="318"/>
      <c r="AI421" s="318"/>
      <c r="AJ421" s="318"/>
      <c r="AK421" s="301"/>
      <c r="AM421" s="317"/>
    </row>
    <row r="422" spans="1:39" ht="13" customHeight="1" x14ac:dyDescent="0.25">
      <c r="A422" s="299"/>
      <c r="B422" s="72" t="s">
        <v>103</v>
      </c>
      <c r="C422" s="89">
        <v>0</v>
      </c>
      <c r="D422" s="89">
        <f>ROUND(C422*D421,2)</f>
        <v>0</v>
      </c>
      <c r="E422" s="89">
        <f>ROUND(C422*E421,2)</f>
        <v>0</v>
      </c>
      <c r="F422" s="89">
        <f>ROUND(SUM(C422:E422)*F421,2)</f>
        <v>0</v>
      </c>
      <c r="G422" s="229">
        <f t="shared" ref="G422" si="374">SUM(C422:F422)</f>
        <v>0</v>
      </c>
      <c r="H422" s="70">
        <v>0</v>
      </c>
      <c r="I422" s="315"/>
      <c r="J422" s="89">
        <v>0</v>
      </c>
      <c r="K422" s="89">
        <f>ROUND(J422*K421,2)</f>
        <v>0</v>
      </c>
      <c r="L422" s="89">
        <f>ROUND(J422*L421,2)</f>
        <v>0</v>
      </c>
      <c r="M422" s="89">
        <f>ROUND(SUM(J422:L422)*M421,2)</f>
        <v>0</v>
      </c>
      <c r="N422" s="229">
        <f t="shared" ref="N422" si="375">SUM(J422:M422)</f>
        <v>0</v>
      </c>
      <c r="O422" s="70">
        <v>0</v>
      </c>
      <c r="P422" s="315"/>
      <c r="Q422" s="89">
        <v>0</v>
      </c>
      <c r="R422" s="89">
        <f>ROUND(Q422*R421,2)</f>
        <v>0</v>
      </c>
      <c r="S422" s="89">
        <f>ROUND(Q422*S421,2)</f>
        <v>0</v>
      </c>
      <c r="T422" s="89">
        <f>ROUND(SUM(Q422:S422)*T421,2)</f>
        <v>0</v>
      </c>
      <c r="U422" s="229">
        <f t="shared" ref="U422" si="376">SUM(Q422:T422)</f>
        <v>0</v>
      </c>
      <c r="V422" s="70">
        <v>0</v>
      </c>
      <c r="W422" s="315"/>
      <c r="X422" s="317"/>
      <c r="Y422" s="217"/>
      <c r="Z422" s="299"/>
      <c r="AA422" s="318"/>
      <c r="AB422" s="318"/>
      <c r="AC422" s="318"/>
      <c r="AD422" s="318"/>
      <c r="AE422" s="318"/>
      <c r="AF422" s="318"/>
      <c r="AG422" s="318"/>
      <c r="AH422" s="318"/>
      <c r="AI422" s="318"/>
      <c r="AJ422" s="318"/>
      <c r="AK422" s="301"/>
      <c r="AM422" s="317"/>
    </row>
    <row r="423" spans="1:39" ht="22.5" customHeight="1" x14ac:dyDescent="0.2">
      <c r="A423" s="297" t="s">
        <v>165</v>
      </c>
      <c r="B423" s="297"/>
      <c r="C423" s="297"/>
      <c r="D423" s="297"/>
      <c r="E423" s="297"/>
      <c r="F423" s="297"/>
      <c r="G423" s="297"/>
      <c r="H423" s="297"/>
      <c r="I423" s="90">
        <f>SUM(I359:I422)</f>
        <v>0</v>
      </c>
      <c r="J423" s="298"/>
      <c r="K423" s="298"/>
      <c r="L423" s="298"/>
      <c r="M423" s="298"/>
      <c r="N423" s="298"/>
      <c r="O423" s="298"/>
      <c r="P423" s="90">
        <f>SUM(P359:P422)</f>
        <v>0</v>
      </c>
      <c r="Q423" s="298"/>
      <c r="R423" s="298"/>
      <c r="S423" s="298"/>
      <c r="T423" s="298"/>
      <c r="U423" s="298"/>
      <c r="V423" s="298"/>
      <c r="W423" s="90">
        <f>SUM(W359:W422)</f>
        <v>0</v>
      </c>
      <c r="X423" s="90">
        <f>SUM(X359:X422)</f>
        <v>0</v>
      </c>
      <c r="AA423" s="232">
        <f t="shared" ref="AA423:AK423" si="377">SUM(AA359:AA422)</f>
        <v>0</v>
      </c>
      <c r="AB423" s="232">
        <f t="shared" si="377"/>
        <v>0</v>
      </c>
      <c r="AC423" s="232">
        <f t="shared" si="377"/>
        <v>0</v>
      </c>
      <c r="AD423" s="232">
        <f t="shared" si="377"/>
        <v>0</v>
      </c>
      <c r="AE423" s="232">
        <f t="shared" si="377"/>
        <v>0</v>
      </c>
      <c r="AF423" s="232">
        <f t="shared" si="377"/>
        <v>0</v>
      </c>
      <c r="AG423" s="232">
        <f t="shared" si="377"/>
        <v>0</v>
      </c>
      <c r="AH423" s="232">
        <f t="shared" si="377"/>
        <v>0</v>
      </c>
      <c r="AI423" s="232">
        <f t="shared" si="377"/>
        <v>0</v>
      </c>
      <c r="AJ423" s="232">
        <f t="shared" si="377"/>
        <v>0</v>
      </c>
      <c r="AK423" s="232">
        <f t="shared" si="377"/>
        <v>0</v>
      </c>
      <c r="AM423" s="90">
        <f>AM360+AM367+AM374+AM382+AM389+AM396+AM404+AM411+AM418</f>
        <v>0</v>
      </c>
    </row>
    <row r="425" spans="1:39" ht="22.5" customHeight="1" x14ac:dyDescent="0.2">
      <c r="A425" s="297" t="s">
        <v>172</v>
      </c>
      <c r="B425" s="297"/>
      <c r="C425" s="297"/>
      <c r="D425" s="297"/>
      <c r="E425" s="297"/>
      <c r="F425" s="297"/>
      <c r="G425" s="297"/>
      <c r="H425" s="297"/>
      <c r="I425" s="90">
        <f>I74+I143+I212+I283++I352+I423</f>
        <v>0</v>
      </c>
      <c r="J425" s="298"/>
      <c r="K425" s="298"/>
      <c r="L425" s="298"/>
      <c r="M425" s="298"/>
      <c r="N425" s="298"/>
      <c r="O425" s="298"/>
      <c r="P425" s="90">
        <f>P74+P143+P212+P283++P352+P423</f>
        <v>0</v>
      </c>
      <c r="Q425" s="298"/>
      <c r="R425" s="298"/>
      <c r="S425" s="298"/>
      <c r="T425" s="298"/>
      <c r="U425" s="298"/>
      <c r="V425" s="298"/>
      <c r="W425" s="90">
        <f>W74+W143+W212+W283++W352+W423</f>
        <v>0</v>
      </c>
      <c r="X425" s="90">
        <f>X74+X143+X212+X283++X352+X423</f>
        <v>0</v>
      </c>
      <c r="AA425" s="90">
        <f t="shared" ref="AA425:AI425" si="378">AA74+AA143+AA212+AA283++AA352+AA423</f>
        <v>0</v>
      </c>
      <c r="AB425" s="90">
        <f t="shared" si="378"/>
        <v>0</v>
      </c>
      <c r="AC425" s="90">
        <f t="shared" si="378"/>
        <v>0</v>
      </c>
      <c r="AD425" s="90">
        <f t="shared" si="378"/>
        <v>0</v>
      </c>
      <c r="AE425" s="90">
        <f t="shared" si="378"/>
        <v>0</v>
      </c>
      <c r="AF425" s="90">
        <f t="shared" si="378"/>
        <v>0</v>
      </c>
      <c r="AG425" s="90">
        <f t="shared" si="378"/>
        <v>0</v>
      </c>
      <c r="AH425" s="90">
        <f t="shared" si="378"/>
        <v>0</v>
      </c>
      <c r="AI425" s="90">
        <f t="shared" si="378"/>
        <v>0</v>
      </c>
      <c r="AJ425" s="90">
        <f>AJ74+AJ143+AJ212+AJ283++AJ352+AJ423</f>
        <v>0</v>
      </c>
      <c r="AK425" s="90">
        <f>AK74+AK143+AK212+AK283++AK352+AK423</f>
        <v>0</v>
      </c>
      <c r="AM425" s="90">
        <f>AM74+AM143+AM212+AM283++AM352+AM423</f>
        <v>0</v>
      </c>
    </row>
  </sheetData>
  <mergeCells count="1708">
    <mergeCell ref="A425:H425"/>
    <mergeCell ref="J425:O425"/>
    <mergeCell ref="Q425:V425"/>
    <mergeCell ref="AJ418:AJ422"/>
    <mergeCell ref="AK418:AK422"/>
    <mergeCell ref="AM418:AM422"/>
    <mergeCell ref="G419:H419"/>
    <mergeCell ref="N419:O419"/>
    <mergeCell ref="U419:V419"/>
    <mergeCell ref="G421:H421"/>
    <mergeCell ref="N421:O421"/>
    <mergeCell ref="U421:V421"/>
    <mergeCell ref="AE418:AE422"/>
    <mergeCell ref="AF418:AF422"/>
    <mergeCell ref="AG418:AG422"/>
    <mergeCell ref="AH418:AH422"/>
    <mergeCell ref="AI418:AI422"/>
    <mergeCell ref="A416:A422"/>
    <mergeCell ref="B416:X416"/>
    <mergeCell ref="Z416:Z422"/>
    <mergeCell ref="AA416:AK417"/>
    <mergeCell ref="AM416:AM417"/>
    <mergeCell ref="G417:H417"/>
    <mergeCell ref="I417:I422"/>
    <mergeCell ref="N417:O417"/>
    <mergeCell ref="P417:P422"/>
    <mergeCell ref="U417:V417"/>
    <mergeCell ref="W417:W422"/>
    <mergeCell ref="X417:X422"/>
    <mergeCell ref="AA418:AA422"/>
    <mergeCell ref="AB418:AB422"/>
    <mergeCell ref="AC418:AC422"/>
    <mergeCell ref="AD418:AD422"/>
    <mergeCell ref="AJ411:AJ415"/>
    <mergeCell ref="AK411:AK415"/>
    <mergeCell ref="AM411:AM415"/>
    <mergeCell ref="G412:H412"/>
    <mergeCell ref="N412:O412"/>
    <mergeCell ref="U412:V412"/>
    <mergeCell ref="G414:H414"/>
    <mergeCell ref="N414:O414"/>
    <mergeCell ref="U414:V414"/>
    <mergeCell ref="AE411:AE415"/>
    <mergeCell ref="AF411:AF415"/>
    <mergeCell ref="AG411:AG415"/>
    <mergeCell ref="AH411:AH415"/>
    <mergeCell ref="AI411:AI415"/>
    <mergeCell ref="A409:A415"/>
    <mergeCell ref="B409:X409"/>
    <mergeCell ref="Z409:Z415"/>
    <mergeCell ref="AA409:AK410"/>
    <mergeCell ref="AM409:AM410"/>
    <mergeCell ref="G410:H410"/>
    <mergeCell ref="I410:I415"/>
    <mergeCell ref="N410:O410"/>
    <mergeCell ref="P410:P415"/>
    <mergeCell ref="U410:V410"/>
    <mergeCell ref="W410:W415"/>
    <mergeCell ref="X410:X415"/>
    <mergeCell ref="AA411:AA415"/>
    <mergeCell ref="AB411:AB415"/>
    <mergeCell ref="AC411:AC415"/>
    <mergeCell ref="AD411:AD415"/>
    <mergeCell ref="AM404:AM408"/>
    <mergeCell ref="G405:H405"/>
    <mergeCell ref="N405:O405"/>
    <mergeCell ref="U405:V405"/>
    <mergeCell ref="G407:H407"/>
    <mergeCell ref="N407:O407"/>
    <mergeCell ref="U407:V407"/>
    <mergeCell ref="AM402:AM403"/>
    <mergeCell ref="G403:H403"/>
    <mergeCell ref="I403:I408"/>
    <mergeCell ref="N403:O403"/>
    <mergeCell ref="P403:P408"/>
    <mergeCell ref="U403:V403"/>
    <mergeCell ref="W403:W408"/>
    <mergeCell ref="X403:X408"/>
    <mergeCell ref="AA404:AA408"/>
    <mergeCell ref="AB404:AB408"/>
    <mergeCell ref="AC404:AC408"/>
    <mergeCell ref="AD404:AD408"/>
    <mergeCell ref="AE404:AE408"/>
    <mergeCell ref="AF404:AF408"/>
    <mergeCell ref="AG404:AG408"/>
    <mergeCell ref="AH404:AH408"/>
    <mergeCell ref="B401:X401"/>
    <mergeCell ref="AA401:AK401"/>
    <mergeCell ref="A402:A408"/>
    <mergeCell ref="B402:X402"/>
    <mergeCell ref="Z402:Z408"/>
    <mergeCell ref="AA402:AK403"/>
    <mergeCell ref="AI404:AI408"/>
    <mergeCell ref="AJ404:AJ408"/>
    <mergeCell ref="AK404:AK408"/>
    <mergeCell ref="AJ396:AJ400"/>
    <mergeCell ref="AK396:AK400"/>
    <mergeCell ref="AM396:AM400"/>
    <mergeCell ref="G397:H397"/>
    <mergeCell ref="N397:O397"/>
    <mergeCell ref="U397:V397"/>
    <mergeCell ref="G399:H399"/>
    <mergeCell ref="N399:O399"/>
    <mergeCell ref="U399:V399"/>
    <mergeCell ref="AE396:AE400"/>
    <mergeCell ref="AF396:AF400"/>
    <mergeCell ref="AG396:AG400"/>
    <mergeCell ref="AH396:AH400"/>
    <mergeCell ref="AI396:AI400"/>
    <mergeCell ref="A394:A400"/>
    <mergeCell ref="B394:X394"/>
    <mergeCell ref="Z394:Z400"/>
    <mergeCell ref="AA394:AK395"/>
    <mergeCell ref="AM394:AM395"/>
    <mergeCell ref="G395:H395"/>
    <mergeCell ref="I395:I400"/>
    <mergeCell ref="N395:O395"/>
    <mergeCell ref="P395:P400"/>
    <mergeCell ref="U395:V395"/>
    <mergeCell ref="W395:W400"/>
    <mergeCell ref="X395:X400"/>
    <mergeCell ref="AA396:AA400"/>
    <mergeCell ref="AB396:AB400"/>
    <mergeCell ref="AC396:AC400"/>
    <mergeCell ref="AD396:AD400"/>
    <mergeCell ref="AJ389:AJ393"/>
    <mergeCell ref="AK389:AK393"/>
    <mergeCell ref="AM389:AM393"/>
    <mergeCell ref="G390:H390"/>
    <mergeCell ref="N390:O390"/>
    <mergeCell ref="U390:V390"/>
    <mergeCell ref="G392:H392"/>
    <mergeCell ref="N392:O392"/>
    <mergeCell ref="U392:V392"/>
    <mergeCell ref="AE389:AE393"/>
    <mergeCell ref="AF389:AF393"/>
    <mergeCell ref="AG389:AG393"/>
    <mergeCell ref="AH389:AH393"/>
    <mergeCell ref="AI389:AI393"/>
    <mergeCell ref="A387:A393"/>
    <mergeCell ref="B387:X387"/>
    <mergeCell ref="Z387:Z393"/>
    <mergeCell ref="AA387:AK388"/>
    <mergeCell ref="AM387:AM388"/>
    <mergeCell ref="G388:H388"/>
    <mergeCell ref="I388:I393"/>
    <mergeCell ref="N388:O388"/>
    <mergeCell ref="P388:P393"/>
    <mergeCell ref="U388:V388"/>
    <mergeCell ref="W388:W393"/>
    <mergeCell ref="X388:X393"/>
    <mergeCell ref="AA389:AA393"/>
    <mergeCell ref="AB389:AB393"/>
    <mergeCell ref="AC389:AC393"/>
    <mergeCell ref="AD389:AD393"/>
    <mergeCell ref="AM382:AM386"/>
    <mergeCell ref="G383:H383"/>
    <mergeCell ref="N383:O383"/>
    <mergeCell ref="U383:V383"/>
    <mergeCell ref="G385:H385"/>
    <mergeCell ref="N385:O385"/>
    <mergeCell ref="U385:V385"/>
    <mergeCell ref="A380:A386"/>
    <mergeCell ref="AM380:AM381"/>
    <mergeCell ref="G381:H381"/>
    <mergeCell ref="I381:I386"/>
    <mergeCell ref="N381:O381"/>
    <mergeCell ref="P381:P386"/>
    <mergeCell ref="U381:V381"/>
    <mergeCell ref="W381:W386"/>
    <mergeCell ref="X381:X386"/>
    <mergeCell ref="AA382:AA386"/>
    <mergeCell ref="AB382:AB386"/>
    <mergeCell ref="AC382:AC386"/>
    <mergeCell ref="AD382:AD386"/>
    <mergeCell ref="AE382:AE386"/>
    <mergeCell ref="AF382:AF386"/>
    <mergeCell ref="AG382:AG386"/>
    <mergeCell ref="AH382:AH386"/>
    <mergeCell ref="B379:X379"/>
    <mergeCell ref="AA379:AK379"/>
    <mergeCell ref="B380:X380"/>
    <mergeCell ref="Z380:Z386"/>
    <mergeCell ref="AA380:AK381"/>
    <mergeCell ref="AI382:AI386"/>
    <mergeCell ref="AJ382:AJ386"/>
    <mergeCell ref="AK382:AK386"/>
    <mergeCell ref="AJ374:AJ378"/>
    <mergeCell ref="AK374:AK378"/>
    <mergeCell ref="AM374:AM378"/>
    <mergeCell ref="G375:H375"/>
    <mergeCell ref="N375:O375"/>
    <mergeCell ref="U375:V375"/>
    <mergeCell ref="G377:H377"/>
    <mergeCell ref="N377:O377"/>
    <mergeCell ref="U377:V377"/>
    <mergeCell ref="AE374:AE378"/>
    <mergeCell ref="AF374:AF378"/>
    <mergeCell ref="AG374:AG378"/>
    <mergeCell ref="AH374:AH378"/>
    <mergeCell ref="AI374:AI378"/>
    <mergeCell ref="A372:A378"/>
    <mergeCell ref="B372:X372"/>
    <mergeCell ref="Z372:Z378"/>
    <mergeCell ref="AA372:AK373"/>
    <mergeCell ref="AM372:AM373"/>
    <mergeCell ref="G373:H373"/>
    <mergeCell ref="I373:I378"/>
    <mergeCell ref="N373:O373"/>
    <mergeCell ref="P373:P378"/>
    <mergeCell ref="U373:V373"/>
    <mergeCell ref="W373:W378"/>
    <mergeCell ref="X373:X378"/>
    <mergeCell ref="AA374:AA378"/>
    <mergeCell ref="AB374:AB378"/>
    <mergeCell ref="AC374:AC378"/>
    <mergeCell ref="AD374:AD378"/>
    <mergeCell ref="AJ367:AJ371"/>
    <mergeCell ref="AK367:AK371"/>
    <mergeCell ref="AM367:AM371"/>
    <mergeCell ref="G368:H368"/>
    <mergeCell ref="N368:O368"/>
    <mergeCell ref="U368:V368"/>
    <mergeCell ref="G370:H370"/>
    <mergeCell ref="N370:O370"/>
    <mergeCell ref="U370:V370"/>
    <mergeCell ref="AE367:AE371"/>
    <mergeCell ref="AF367:AF371"/>
    <mergeCell ref="AG367:AG371"/>
    <mergeCell ref="AH367:AH371"/>
    <mergeCell ref="AI367:AI371"/>
    <mergeCell ref="A365:A371"/>
    <mergeCell ref="B365:X365"/>
    <mergeCell ref="Z365:Z371"/>
    <mergeCell ref="AA365:AK366"/>
    <mergeCell ref="AM365:AM366"/>
    <mergeCell ref="G366:H366"/>
    <mergeCell ref="I366:I371"/>
    <mergeCell ref="N366:O366"/>
    <mergeCell ref="P366:P371"/>
    <mergeCell ref="U366:V366"/>
    <mergeCell ref="W366:W371"/>
    <mergeCell ref="X366:X371"/>
    <mergeCell ref="AA367:AA371"/>
    <mergeCell ref="AB367:AB371"/>
    <mergeCell ref="AC367:AC371"/>
    <mergeCell ref="AD367:AD371"/>
    <mergeCell ref="AJ360:AJ364"/>
    <mergeCell ref="AK360:AK364"/>
    <mergeCell ref="AM360:AM364"/>
    <mergeCell ref="G361:H361"/>
    <mergeCell ref="N361:O361"/>
    <mergeCell ref="U361:V361"/>
    <mergeCell ref="G363:H363"/>
    <mergeCell ref="N363:O363"/>
    <mergeCell ref="U363:V363"/>
    <mergeCell ref="AE360:AE364"/>
    <mergeCell ref="AF360:AF364"/>
    <mergeCell ref="AG360:AG364"/>
    <mergeCell ref="AH360:AH364"/>
    <mergeCell ref="AI360:AI364"/>
    <mergeCell ref="A358:A364"/>
    <mergeCell ref="B358:X358"/>
    <mergeCell ref="Z358:Z364"/>
    <mergeCell ref="AA358:AK359"/>
    <mergeCell ref="AM358:AM359"/>
    <mergeCell ref="G359:H359"/>
    <mergeCell ref="I359:I364"/>
    <mergeCell ref="N359:O359"/>
    <mergeCell ref="P359:P364"/>
    <mergeCell ref="U359:V359"/>
    <mergeCell ref="W359:W364"/>
    <mergeCell ref="X359:X364"/>
    <mergeCell ref="AA360:AA364"/>
    <mergeCell ref="AB360:AB364"/>
    <mergeCell ref="AC360:AC364"/>
    <mergeCell ref="AD360:AD364"/>
    <mergeCell ref="A354:X354"/>
    <mergeCell ref="Z354:AK354"/>
    <mergeCell ref="B356:X356"/>
    <mergeCell ref="AA356:AK356"/>
    <mergeCell ref="B357:X357"/>
    <mergeCell ref="AA357:AK357"/>
    <mergeCell ref="AJ347:AJ351"/>
    <mergeCell ref="AK347:AK351"/>
    <mergeCell ref="AM347:AM351"/>
    <mergeCell ref="G348:H348"/>
    <mergeCell ref="N348:O348"/>
    <mergeCell ref="U348:V348"/>
    <mergeCell ref="G350:H350"/>
    <mergeCell ref="N350:O350"/>
    <mergeCell ref="U350:V350"/>
    <mergeCell ref="AE347:AE351"/>
    <mergeCell ref="AF347:AF351"/>
    <mergeCell ref="AG347:AG351"/>
    <mergeCell ref="AH347:AH351"/>
    <mergeCell ref="AI347:AI351"/>
    <mergeCell ref="A345:A351"/>
    <mergeCell ref="B345:X345"/>
    <mergeCell ref="Z345:Z351"/>
    <mergeCell ref="AA345:AK346"/>
    <mergeCell ref="AM345:AM346"/>
    <mergeCell ref="G346:H346"/>
    <mergeCell ref="I346:I351"/>
    <mergeCell ref="N346:O346"/>
    <mergeCell ref="P346:P351"/>
    <mergeCell ref="U346:V346"/>
    <mergeCell ref="W346:W351"/>
    <mergeCell ref="X346:X351"/>
    <mergeCell ref="AA347:AA351"/>
    <mergeCell ref="AB347:AB351"/>
    <mergeCell ref="AC347:AC351"/>
    <mergeCell ref="AD347:AD351"/>
    <mergeCell ref="AJ340:AJ344"/>
    <mergeCell ref="AK340:AK344"/>
    <mergeCell ref="AM340:AM344"/>
    <mergeCell ref="G341:H341"/>
    <mergeCell ref="N341:O341"/>
    <mergeCell ref="U341:V341"/>
    <mergeCell ref="G343:H343"/>
    <mergeCell ref="N343:O343"/>
    <mergeCell ref="U343:V343"/>
    <mergeCell ref="AE340:AE344"/>
    <mergeCell ref="AF340:AF344"/>
    <mergeCell ref="AG340:AG344"/>
    <mergeCell ref="AH340:AH344"/>
    <mergeCell ref="AI340:AI344"/>
    <mergeCell ref="A338:A344"/>
    <mergeCell ref="B338:X338"/>
    <mergeCell ref="Z338:Z344"/>
    <mergeCell ref="AA338:AK339"/>
    <mergeCell ref="AM338:AM339"/>
    <mergeCell ref="G339:H339"/>
    <mergeCell ref="I339:I344"/>
    <mergeCell ref="N339:O339"/>
    <mergeCell ref="P339:P344"/>
    <mergeCell ref="U339:V339"/>
    <mergeCell ref="W339:W344"/>
    <mergeCell ref="X339:X344"/>
    <mergeCell ref="AA340:AA344"/>
    <mergeCell ref="AB340:AB344"/>
    <mergeCell ref="AC340:AC344"/>
    <mergeCell ref="AD340:AD344"/>
    <mergeCell ref="AM333:AM337"/>
    <mergeCell ref="G334:H334"/>
    <mergeCell ref="N334:O334"/>
    <mergeCell ref="U334:V334"/>
    <mergeCell ref="G336:H336"/>
    <mergeCell ref="N336:O336"/>
    <mergeCell ref="U336:V336"/>
    <mergeCell ref="A331:A337"/>
    <mergeCell ref="AM331:AM332"/>
    <mergeCell ref="G332:H332"/>
    <mergeCell ref="I332:I337"/>
    <mergeCell ref="N332:O332"/>
    <mergeCell ref="P332:P337"/>
    <mergeCell ref="U332:V332"/>
    <mergeCell ref="W332:W337"/>
    <mergeCell ref="X332:X337"/>
    <mergeCell ref="AA333:AA337"/>
    <mergeCell ref="AB333:AB337"/>
    <mergeCell ref="AC333:AC337"/>
    <mergeCell ref="AD333:AD337"/>
    <mergeCell ref="AE333:AE337"/>
    <mergeCell ref="AF333:AF337"/>
    <mergeCell ref="AG333:AG337"/>
    <mergeCell ref="AH333:AH337"/>
    <mergeCell ref="B330:X330"/>
    <mergeCell ref="AA330:AK330"/>
    <mergeCell ref="B331:X331"/>
    <mergeCell ref="Z331:Z337"/>
    <mergeCell ref="AA331:AK332"/>
    <mergeCell ref="AI333:AI337"/>
    <mergeCell ref="AJ333:AJ337"/>
    <mergeCell ref="AK333:AK337"/>
    <mergeCell ref="AJ325:AJ329"/>
    <mergeCell ref="AK325:AK329"/>
    <mergeCell ref="AM325:AM329"/>
    <mergeCell ref="G326:H326"/>
    <mergeCell ref="N326:O326"/>
    <mergeCell ref="U326:V326"/>
    <mergeCell ref="G328:H328"/>
    <mergeCell ref="N328:O328"/>
    <mergeCell ref="U328:V328"/>
    <mergeCell ref="AE325:AE329"/>
    <mergeCell ref="AF325:AF329"/>
    <mergeCell ref="AG325:AG329"/>
    <mergeCell ref="AH325:AH329"/>
    <mergeCell ref="AI325:AI329"/>
    <mergeCell ref="A323:A329"/>
    <mergeCell ref="B323:X323"/>
    <mergeCell ref="Z323:Z329"/>
    <mergeCell ref="AA323:AK324"/>
    <mergeCell ref="AM323:AM324"/>
    <mergeCell ref="G324:H324"/>
    <mergeCell ref="I324:I329"/>
    <mergeCell ref="N324:O324"/>
    <mergeCell ref="P324:P329"/>
    <mergeCell ref="U324:V324"/>
    <mergeCell ref="W324:W329"/>
    <mergeCell ref="X324:X329"/>
    <mergeCell ref="AA325:AA329"/>
    <mergeCell ref="AB325:AB329"/>
    <mergeCell ref="AC325:AC329"/>
    <mergeCell ref="AD325:AD329"/>
    <mergeCell ref="AJ318:AJ322"/>
    <mergeCell ref="AK318:AK322"/>
    <mergeCell ref="AM318:AM322"/>
    <mergeCell ref="G319:H319"/>
    <mergeCell ref="N319:O319"/>
    <mergeCell ref="U319:V319"/>
    <mergeCell ref="G321:H321"/>
    <mergeCell ref="N321:O321"/>
    <mergeCell ref="U321:V321"/>
    <mergeCell ref="AE318:AE322"/>
    <mergeCell ref="AF318:AF322"/>
    <mergeCell ref="AG318:AG322"/>
    <mergeCell ref="AH318:AH322"/>
    <mergeCell ref="AI318:AI322"/>
    <mergeCell ref="A316:A322"/>
    <mergeCell ref="B316:X316"/>
    <mergeCell ref="Z316:Z322"/>
    <mergeCell ref="AA316:AK317"/>
    <mergeCell ref="AM316:AM317"/>
    <mergeCell ref="G317:H317"/>
    <mergeCell ref="I317:I322"/>
    <mergeCell ref="N317:O317"/>
    <mergeCell ref="P317:P322"/>
    <mergeCell ref="U317:V317"/>
    <mergeCell ref="W317:W322"/>
    <mergeCell ref="X317:X322"/>
    <mergeCell ref="AA318:AA322"/>
    <mergeCell ref="AB318:AB322"/>
    <mergeCell ref="AC318:AC322"/>
    <mergeCell ref="AD318:AD322"/>
    <mergeCell ref="AM311:AM315"/>
    <mergeCell ref="G312:H312"/>
    <mergeCell ref="N312:O312"/>
    <mergeCell ref="U312:V312"/>
    <mergeCell ref="G314:H314"/>
    <mergeCell ref="N314:O314"/>
    <mergeCell ref="U314:V314"/>
    <mergeCell ref="AM309:AM310"/>
    <mergeCell ref="G310:H310"/>
    <mergeCell ref="I310:I315"/>
    <mergeCell ref="N310:O310"/>
    <mergeCell ref="P310:P315"/>
    <mergeCell ref="U310:V310"/>
    <mergeCell ref="W310:W315"/>
    <mergeCell ref="X310:X315"/>
    <mergeCell ref="AA311:AA315"/>
    <mergeCell ref="AB311:AB315"/>
    <mergeCell ref="AC311:AC315"/>
    <mergeCell ref="AD311:AD315"/>
    <mergeCell ref="AE311:AE315"/>
    <mergeCell ref="AF311:AF315"/>
    <mergeCell ref="AG311:AG315"/>
    <mergeCell ref="AH311:AH315"/>
    <mergeCell ref="B308:X308"/>
    <mergeCell ref="AA308:AK308"/>
    <mergeCell ref="A309:A315"/>
    <mergeCell ref="B309:X309"/>
    <mergeCell ref="Z309:Z315"/>
    <mergeCell ref="AA309:AK310"/>
    <mergeCell ref="AI311:AI315"/>
    <mergeCell ref="AJ311:AJ315"/>
    <mergeCell ref="AK311:AK315"/>
    <mergeCell ref="AJ303:AJ307"/>
    <mergeCell ref="AK303:AK307"/>
    <mergeCell ref="AM303:AM307"/>
    <mergeCell ref="G304:H304"/>
    <mergeCell ref="N304:O304"/>
    <mergeCell ref="U304:V304"/>
    <mergeCell ref="G306:H306"/>
    <mergeCell ref="N306:O306"/>
    <mergeCell ref="U306:V306"/>
    <mergeCell ref="AE303:AE307"/>
    <mergeCell ref="AF303:AF307"/>
    <mergeCell ref="AG303:AG307"/>
    <mergeCell ref="AH303:AH307"/>
    <mergeCell ref="AI303:AI307"/>
    <mergeCell ref="A301:A307"/>
    <mergeCell ref="B301:X301"/>
    <mergeCell ref="Z301:Z307"/>
    <mergeCell ref="AA301:AK302"/>
    <mergeCell ref="AM301:AM302"/>
    <mergeCell ref="G302:H302"/>
    <mergeCell ref="I302:I307"/>
    <mergeCell ref="N302:O302"/>
    <mergeCell ref="P302:P307"/>
    <mergeCell ref="U302:V302"/>
    <mergeCell ref="W302:W307"/>
    <mergeCell ref="X302:X307"/>
    <mergeCell ref="AA303:AA307"/>
    <mergeCell ref="AB303:AB307"/>
    <mergeCell ref="AC303:AC307"/>
    <mergeCell ref="AD303:AD307"/>
    <mergeCell ref="AJ296:AJ300"/>
    <mergeCell ref="AK296:AK300"/>
    <mergeCell ref="AM296:AM300"/>
    <mergeCell ref="G297:H297"/>
    <mergeCell ref="N297:O297"/>
    <mergeCell ref="U297:V297"/>
    <mergeCell ref="G299:H299"/>
    <mergeCell ref="N299:O299"/>
    <mergeCell ref="U299:V299"/>
    <mergeCell ref="AE296:AE300"/>
    <mergeCell ref="AF296:AF300"/>
    <mergeCell ref="AG296:AG300"/>
    <mergeCell ref="AH296:AH300"/>
    <mergeCell ref="AI296:AI300"/>
    <mergeCell ref="A294:A300"/>
    <mergeCell ref="B294:X294"/>
    <mergeCell ref="Z294:Z300"/>
    <mergeCell ref="AA294:AK295"/>
    <mergeCell ref="AM294:AM295"/>
    <mergeCell ref="G295:H295"/>
    <mergeCell ref="I295:I300"/>
    <mergeCell ref="N295:O295"/>
    <mergeCell ref="P295:P300"/>
    <mergeCell ref="U295:V295"/>
    <mergeCell ref="W295:W300"/>
    <mergeCell ref="X295:X300"/>
    <mergeCell ref="AA296:AA300"/>
    <mergeCell ref="AB296:AB300"/>
    <mergeCell ref="AC296:AC300"/>
    <mergeCell ref="AD296:AD300"/>
    <mergeCell ref="AM289:AM293"/>
    <mergeCell ref="G290:H290"/>
    <mergeCell ref="N290:O290"/>
    <mergeCell ref="U290:V290"/>
    <mergeCell ref="G292:H292"/>
    <mergeCell ref="N292:O292"/>
    <mergeCell ref="U292:V292"/>
    <mergeCell ref="A287:A293"/>
    <mergeCell ref="AM287:AM288"/>
    <mergeCell ref="G288:H288"/>
    <mergeCell ref="I288:I293"/>
    <mergeCell ref="N288:O288"/>
    <mergeCell ref="P288:P293"/>
    <mergeCell ref="U288:V288"/>
    <mergeCell ref="W288:W293"/>
    <mergeCell ref="X288:X293"/>
    <mergeCell ref="AA289:AA293"/>
    <mergeCell ref="AB289:AB293"/>
    <mergeCell ref="AC289:AC293"/>
    <mergeCell ref="AD289:AD293"/>
    <mergeCell ref="AE289:AE293"/>
    <mergeCell ref="AF289:AF293"/>
    <mergeCell ref="AG289:AG293"/>
    <mergeCell ref="AH289:AH293"/>
    <mergeCell ref="B285:X285"/>
    <mergeCell ref="AA285:AK285"/>
    <mergeCell ref="B286:X286"/>
    <mergeCell ref="AA286:AK286"/>
    <mergeCell ref="B287:X287"/>
    <mergeCell ref="Z287:Z293"/>
    <mergeCell ref="AA287:AK288"/>
    <mergeCell ref="AI289:AI293"/>
    <mergeCell ref="AJ289:AJ293"/>
    <mergeCell ref="AK289:AK293"/>
    <mergeCell ref="AJ278:AJ282"/>
    <mergeCell ref="AK278:AK282"/>
    <mergeCell ref="AM278:AM282"/>
    <mergeCell ref="G279:H279"/>
    <mergeCell ref="N279:O279"/>
    <mergeCell ref="U279:V279"/>
    <mergeCell ref="G281:H281"/>
    <mergeCell ref="N281:O281"/>
    <mergeCell ref="U281:V281"/>
    <mergeCell ref="AE278:AE282"/>
    <mergeCell ref="AF278:AF282"/>
    <mergeCell ref="AG278:AG282"/>
    <mergeCell ref="AH278:AH282"/>
    <mergeCell ref="AI278:AI282"/>
    <mergeCell ref="A276:A282"/>
    <mergeCell ref="B276:X276"/>
    <mergeCell ref="Z276:Z282"/>
    <mergeCell ref="AA276:AK277"/>
    <mergeCell ref="AM276:AM277"/>
    <mergeCell ref="G277:H277"/>
    <mergeCell ref="I277:I282"/>
    <mergeCell ref="N277:O277"/>
    <mergeCell ref="P277:P282"/>
    <mergeCell ref="U277:V277"/>
    <mergeCell ref="W277:W282"/>
    <mergeCell ref="X277:X282"/>
    <mergeCell ref="AA278:AA282"/>
    <mergeCell ref="AB278:AB282"/>
    <mergeCell ref="AC278:AC282"/>
    <mergeCell ref="AD278:AD282"/>
    <mergeCell ref="AJ271:AJ275"/>
    <mergeCell ref="AK271:AK275"/>
    <mergeCell ref="AM271:AM275"/>
    <mergeCell ref="G272:H272"/>
    <mergeCell ref="N272:O272"/>
    <mergeCell ref="U272:V272"/>
    <mergeCell ref="G274:H274"/>
    <mergeCell ref="N274:O274"/>
    <mergeCell ref="U274:V274"/>
    <mergeCell ref="AE271:AE275"/>
    <mergeCell ref="AF271:AF275"/>
    <mergeCell ref="AG271:AG275"/>
    <mergeCell ref="AH271:AH275"/>
    <mergeCell ref="AI271:AI275"/>
    <mergeCell ref="A269:A275"/>
    <mergeCell ref="B269:X269"/>
    <mergeCell ref="Z269:Z275"/>
    <mergeCell ref="AA269:AK270"/>
    <mergeCell ref="AM269:AM270"/>
    <mergeCell ref="G270:H270"/>
    <mergeCell ref="I270:I275"/>
    <mergeCell ref="N270:O270"/>
    <mergeCell ref="P270:P275"/>
    <mergeCell ref="U270:V270"/>
    <mergeCell ref="W270:W275"/>
    <mergeCell ref="X270:X275"/>
    <mergeCell ref="AA271:AA275"/>
    <mergeCell ref="AB271:AB275"/>
    <mergeCell ref="AC271:AC275"/>
    <mergeCell ref="AD271:AD275"/>
    <mergeCell ref="AM264:AM268"/>
    <mergeCell ref="G265:H265"/>
    <mergeCell ref="N265:O265"/>
    <mergeCell ref="U265:V265"/>
    <mergeCell ref="G267:H267"/>
    <mergeCell ref="N267:O267"/>
    <mergeCell ref="U267:V267"/>
    <mergeCell ref="AM262:AM263"/>
    <mergeCell ref="G263:H263"/>
    <mergeCell ref="I263:I268"/>
    <mergeCell ref="N263:O263"/>
    <mergeCell ref="P263:P268"/>
    <mergeCell ref="U263:V263"/>
    <mergeCell ref="W263:W268"/>
    <mergeCell ref="X263:X268"/>
    <mergeCell ref="AA264:AA268"/>
    <mergeCell ref="AB264:AB268"/>
    <mergeCell ref="AC264:AC268"/>
    <mergeCell ref="AD264:AD268"/>
    <mergeCell ref="AE264:AE268"/>
    <mergeCell ref="AF264:AF268"/>
    <mergeCell ref="AG264:AG268"/>
    <mergeCell ref="AH264:AH268"/>
    <mergeCell ref="B261:X261"/>
    <mergeCell ref="AA261:AK261"/>
    <mergeCell ref="A262:A268"/>
    <mergeCell ref="B262:X262"/>
    <mergeCell ref="Z262:Z268"/>
    <mergeCell ref="AA262:AK263"/>
    <mergeCell ref="AI264:AI268"/>
    <mergeCell ref="AJ264:AJ268"/>
    <mergeCell ref="AK264:AK268"/>
    <mergeCell ref="AJ256:AJ260"/>
    <mergeCell ref="AK256:AK260"/>
    <mergeCell ref="AM256:AM260"/>
    <mergeCell ref="G257:H257"/>
    <mergeCell ref="N257:O257"/>
    <mergeCell ref="U257:V257"/>
    <mergeCell ref="G259:H259"/>
    <mergeCell ref="N259:O259"/>
    <mergeCell ref="U259:V259"/>
    <mergeCell ref="AE256:AE260"/>
    <mergeCell ref="AF256:AF260"/>
    <mergeCell ref="AG256:AG260"/>
    <mergeCell ref="AH256:AH260"/>
    <mergeCell ref="AI256:AI260"/>
    <mergeCell ref="A254:A260"/>
    <mergeCell ref="B254:X254"/>
    <mergeCell ref="Z254:Z260"/>
    <mergeCell ref="AA254:AK255"/>
    <mergeCell ref="AM254:AM255"/>
    <mergeCell ref="G255:H255"/>
    <mergeCell ref="I255:I260"/>
    <mergeCell ref="N255:O255"/>
    <mergeCell ref="P255:P260"/>
    <mergeCell ref="U255:V255"/>
    <mergeCell ref="W255:W260"/>
    <mergeCell ref="X255:X260"/>
    <mergeCell ref="AA256:AA260"/>
    <mergeCell ref="AB256:AB260"/>
    <mergeCell ref="AC256:AC260"/>
    <mergeCell ref="AD256:AD260"/>
    <mergeCell ref="AJ249:AJ253"/>
    <mergeCell ref="AK249:AK253"/>
    <mergeCell ref="AM249:AM253"/>
    <mergeCell ref="G250:H250"/>
    <mergeCell ref="N250:O250"/>
    <mergeCell ref="U250:V250"/>
    <mergeCell ref="G252:H252"/>
    <mergeCell ref="N252:O252"/>
    <mergeCell ref="U252:V252"/>
    <mergeCell ref="AE249:AE253"/>
    <mergeCell ref="AF249:AF253"/>
    <mergeCell ref="AG249:AG253"/>
    <mergeCell ref="AH249:AH253"/>
    <mergeCell ref="AI249:AI253"/>
    <mergeCell ref="A247:A253"/>
    <mergeCell ref="B247:X247"/>
    <mergeCell ref="Z247:Z253"/>
    <mergeCell ref="AA247:AK248"/>
    <mergeCell ref="AM247:AM248"/>
    <mergeCell ref="G248:H248"/>
    <mergeCell ref="I248:I253"/>
    <mergeCell ref="N248:O248"/>
    <mergeCell ref="P248:P253"/>
    <mergeCell ref="U248:V248"/>
    <mergeCell ref="W248:W253"/>
    <mergeCell ref="X248:X253"/>
    <mergeCell ref="AA249:AA253"/>
    <mergeCell ref="AB249:AB253"/>
    <mergeCell ref="AC249:AC253"/>
    <mergeCell ref="AD249:AD253"/>
    <mergeCell ref="AM242:AM246"/>
    <mergeCell ref="G243:H243"/>
    <mergeCell ref="N243:O243"/>
    <mergeCell ref="U243:V243"/>
    <mergeCell ref="G245:H245"/>
    <mergeCell ref="N245:O245"/>
    <mergeCell ref="U245:V245"/>
    <mergeCell ref="A240:A246"/>
    <mergeCell ref="AM240:AM241"/>
    <mergeCell ref="G241:H241"/>
    <mergeCell ref="I241:I246"/>
    <mergeCell ref="N241:O241"/>
    <mergeCell ref="P241:P246"/>
    <mergeCell ref="U241:V241"/>
    <mergeCell ref="W241:W246"/>
    <mergeCell ref="X241:X246"/>
    <mergeCell ref="AA242:AA246"/>
    <mergeCell ref="AB242:AB246"/>
    <mergeCell ref="AC242:AC246"/>
    <mergeCell ref="AD242:AD246"/>
    <mergeCell ref="AE242:AE246"/>
    <mergeCell ref="AF242:AF246"/>
    <mergeCell ref="AG242:AG246"/>
    <mergeCell ref="AH242:AH246"/>
    <mergeCell ref="B239:X239"/>
    <mergeCell ref="AA239:AK239"/>
    <mergeCell ref="B240:X240"/>
    <mergeCell ref="Z240:Z246"/>
    <mergeCell ref="AA240:AK241"/>
    <mergeCell ref="AI242:AI246"/>
    <mergeCell ref="AJ242:AJ246"/>
    <mergeCell ref="AK242:AK246"/>
    <mergeCell ref="AJ234:AJ238"/>
    <mergeCell ref="AK234:AK238"/>
    <mergeCell ref="AM234:AM238"/>
    <mergeCell ref="G235:H235"/>
    <mergeCell ref="N235:O235"/>
    <mergeCell ref="U235:V235"/>
    <mergeCell ref="G237:H237"/>
    <mergeCell ref="N237:O237"/>
    <mergeCell ref="U237:V237"/>
    <mergeCell ref="AE234:AE238"/>
    <mergeCell ref="AF234:AF238"/>
    <mergeCell ref="AG234:AG238"/>
    <mergeCell ref="AH234:AH238"/>
    <mergeCell ref="AI234:AI238"/>
    <mergeCell ref="A232:A238"/>
    <mergeCell ref="B232:X232"/>
    <mergeCell ref="Z232:Z238"/>
    <mergeCell ref="AA232:AK233"/>
    <mergeCell ref="AM232:AM233"/>
    <mergeCell ref="G233:H233"/>
    <mergeCell ref="I233:I238"/>
    <mergeCell ref="N233:O233"/>
    <mergeCell ref="P233:P238"/>
    <mergeCell ref="U233:V233"/>
    <mergeCell ref="W233:W238"/>
    <mergeCell ref="X233:X238"/>
    <mergeCell ref="AA234:AA238"/>
    <mergeCell ref="AB234:AB238"/>
    <mergeCell ref="AC234:AC238"/>
    <mergeCell ref="AD234:AD238"/>
    <mergeCell ref="AJ227:AJ231"/>
    <mergeCell ref="AK227:AK231"/>
    <mergeCell ref="AM227:AM231"/>
    <mergeCell ref="G228:H228"/>
    <mergeCell ref="N228:O228"/>
    <mergeCell ref="U228:V228"/>
    <mergeCell ref="G230:H230"/>
    <mergeCell ref="N230:O230"/>
    <mergeCell ref="U230:V230"/>
    <mergeCell ref="AE227:AE231"/>
    <mergeCell ref="AF227:AF231"/>
    <mergeCell ref="AG227:AG231"/>
    <mergeCell ref="AH227:AH231"/>
    <mergeCell ref="AI227:AI231"/>
    <mergeCell ref="A225:A231"/>
    <mergeCell ref="B225:X225"/>
    <mergeCell ref="Z225:Z231"/>
    <mergeCell ref="AA225:AK226"/>
    <mergeCell ref="AM225:AM226"/>
    <mergeCell ref="G226:H226"/>
    <mergeCell ref="I226:I231"/>
    <mergeCell ref="N226:O226"/>
    <mergeCell ref="P226:P231"/>
    <mergeCell ref="U226:V226"/>
    <mergeCell ref="W226:W231"/>
    <mergeCell ref="X226:X231"/>
    <mergeCell ref="AA227:AA231"/>
    <mergeCell ref="AB227:AB231"/>
    <mergeCell ref="AC227:AC231"/>
    <mergeCell ref="AD227:AD231"/>
    <mergeCell ref="AJ220:AJ224"/>
    <mergeCell ref="AK220:AK224"/>
    <mergeCell ref="AM220:AM224"/>
    <mergeCell ref="G221:H221"/>
    <mergeCell ref="N221:O221"/>
    <mergeCell ref="U221:V221"/>
    <mergeCell ref="G223:H223"/>
    <mergeCell ref="N223:O223"/>
    <mergeCell ref="U223:V223"/>
    <mergeCell ref="AE220:AE224"/>
    <mergeCell ref="AF220:AF224"/>
    <mergeCell ref="AG220:AG224"/>
    <mergeCell ref="AH220:AH224"/>
    <mergeCell ref="AI220:AI224"/>
    <mergeCell ref="A218:A224"/>
    <mergeCell ref="B218:X218"/>
    <mergeCell ref="Z218:Z224"/>
    <mergeCell ref="AA218:AK219"/>
    <mergeCell ref="AM218:AM219"/>
    <mergeCell ref="G219:H219"/>
    <mergeCell ref="I219:I224"/>
    <mergeCell ref="N219:O219"/>
    <mergeCell ref="P219:P224"/>
    <mergeCell ref="U219:V219"/>
    <mergeCell ref="W219:W224"/>
    <mergeCell ref="X219:X224"/>
    <mergeCell ref="AA220:AA224"/>
    <mergeCell ref="AB220:AB224"/>
    <mergeCell ref="AC220:AC224"/>
    <mergeCell ref="AD220:AD224"/>
    <mergeCell ref="A214:X214"/>
    <mergeCell ref="Z214:AK214"/>
    <mergeCell ref="B216:X216"/>
    <mergeCell ref="AA216:AK216"/>
    <mergeCell ref="B217:X217"/>
    <mergeCell ref="AA217:AK217"/>
    <mergeCell ref="AJ207:AJ211"/>
    <mergeCell ref="AK207:AK211"/>
    <mergeCell ref="AM207:AM211"/>
    <mergeCell ref="G208:H208"/>
    <mergeCell ref="N208:O208"/>
    <mergeCell ref="U208:V208"/>
    <mergeCell ref="G210:H210"/>
    <mergeCell ref="N210:O210"/>
    <mergeCell ref="U210:V210"/>
    <mergeCell ref="AE207:AE211"/>
    <mergeCell ref="AF207:AF211"/>
    <mergeCell ref="AG207:AG211"/>
    <mergeCell ref="AH207:AH211"/>
    <mergeCell ref="AI207:AI211"/>
    <mergeCell ref="A205:A211"/>
    <mergeCell ref="B205:X205"/>
    <mergeCell ref="Z205:Z211"/>
    <mergeCell ref="AA205:AK206"/>
    <mergeCell ref="AM205:AM206"/>
    <mergeCell ref="G206:H206"/>
    <mergeCell ref="I206:I211"/>
    <mergeCell ref="N206:O206"/>
    <mergeCell ref="P206:P211"/>
    <mergeCell ref="U206:V206"/>
    <mergeCell ref="W206:W211"/>
    <mergeCell ref="X206:X211"/>
    <mergeCell ref="AA207:AA211"/>
    <mergeCell ref="AB207:AB211"/>
    <mergeCell ref="AC207:AC211"/>
    <mergeCell ref="AD207:AD211"/>
    <mergeCell ref="AJ200:AJ204"/>
    <mergeCell ref="AK200:AK204"/>
    <mergeCell ref="AM200:AM204"/>
    <mergeCell ref="G201:H201"/>
    <mergeCell ref="N201:O201"/>
    <mergeCell ref="U201:V201"/>
    <mergeCell ref="G203:H203"/>
    <mergeCell ref="N203:O203"/>
    <mergeCell ref="U203:V203"/>
    <mergeCell ref="AE200:AE204"/>
    <mergeCell ref="AF200:AF204"/>
    <mergeCell ref="AG200:AG204"/>
    <mergeCell ref="AH200:AH204"/>
    <mergeCell ref="AI200:AI204"/>
    <mergeCell ref="A198:A204"/>
    <mergeCell ref="B198:X198"/>
    <mergeCell ref="Z198:Z204"/>
    <mergeCell ref="AA198:AK199"/>
    <mergeCell ref="AM198:AM199"/>
    <mergeCell ref="G199:H199"/>
    <mergeCell ref="I199:I204"/>
    <mergeCell ref="N199:O199"/>
    <mergeCell ref="P199:P204"/>
    <mergeCell ref="U199:V199"/>
    <mergeCell ref="W199:W204"/>
    <mergeCell ref="X199:X204"/>
    <mergeCell ref="AA200:AA204"/>
    <mergeCell ref="AB200:AB204"/>
    <mergeCell ref="AC200:AC204"/>
    <mergeCell ref="AD200:AD204"/>
    <mergeCell ref="AM193:AM197"/>
    <mergeCell ref="G194:H194"/>
    <mergeCell ref="N194:O194"/>
    <mergeCell ref="U194:V194"/>
    <mergeCell ref="G196:H196"/>
    <mergeCell ref="N196:O196"/>
    <mergeCell ref="U196:V196"/>
    <mergeCell ref="A191:A197"/>
    <mergeCell ref="AM191:AM192"/>
    <mergeCell ref="G192:H192"/>
    <mergeCell ref="I192:I197"/>
    <mergeCell ref="N192:O192"/>
    <mergeCell ref="P192:P197"/>
    <mergeCell ref="U192:V192"/>
    <mergeCell ref="W192:W197"/>
    <mergeCell ref="X192:X197"/>
    <mergeCell ref="AA193:AA197"/>
    <mergeCell ref="AB193:AB197"/>
    <mergeCell ref="AC193:AC197"/>
    <mergeCell ref="AD193:AD197"/>
    <mergeCell ref="AE193:AE197"/>
    <mergeCell ref="AF193:AF197"/>
    <mergeCell ref="AG193:AG197"/>
    <mergeCell ref="AH193:AH197"/>
    <mergeCell ref="B190:X190"/>
    <mergeCell ref="AA190:AK190"/>
    <mergeCell ref="B191:X191"/>
    <mergeCell ref="Z191:Z197"/>
    <mergeCell ref="AA191:AK192"/>
    <mergeCell ref="AI193:AI197"/>
    <mergeCell ref="AJ193:AJ197"/>
    <mergeCell ref="AK193:AK197"/>
    <mergeCell ref="AJ185:AJ189"/>
    <mergeCell ref="AK185:AK189"/>
    <mergeCell ref="AM185:AM189"/>
    <mergeCell ref="G186:H186"/>
    <mergeCell ref="N186:O186"/>
    <mergeCell ref="U186:V186"/>
    <mergeCell ref="G188:H188"/>
    <mergeCell ref="N188:O188"/>
    <mergeCell ref="U188:V188"/>
    <mergeCell ref="AE185:AE189"/>
    <mergeCell ref="AF185:AF189"/>
    <mergeCell ref="AG185:AG189"/>
    <mergeCell ref="AH185:AH189"/>
    <mergeCell ref="AI185:AI189"/>
    <mergeCell ref="A183:A189"/>
    <mergeCell ref="B183:X183"/>
    <mergeCell ref="Z183:Z189"/>
    <mergeCell ref="AA183:AK184"/>
    <mergeCell ref="AM183:AM184"/>
    <mergeCell ref="G184:H184"/>
    <mergeCell ref="I184:I189"/>
    <mergeCell ref="N184:O184"/>
    <mergeCell ref="P184:P189"/>
    <mergeCell ref="U184:V184"/>
    <mergeCell ref="W184:W189"/>
    <mergeCell ref="X184:X189"/>
    <mergeCell ref="AA185:AA189"/>
    <mergeCell ref="AB185:AB189"/>
    <mergeCell ref="AC185:AC189"/>
    <mergeCell ref="AD185:AD189"/>
    <mergeCell ref="AM171:AM175"/>
    <mergeCell ref="AJ178:AJ182"/>
    <mergeCell ref="AK178:AK182"/>
    <mergeCell ref="AM178:AM182"/>
    <mergeCell ref="G179:H179"/>
    <mergeCell ref="N179:O179"/>
    <mergeCell ref="U179:V179"/>
    <mergeCell ref="G181:H181"/>
    <mergeCell ref="N181:O181"/>
    <mergeCell ref="U181:V181"/>
    <mergeCell ref="A176:A182"/>
    <mergeCell ref="B176:X176"/>
    <mergeCell ref="Z176:Z182"/>
    <mergeCell ref="AA176:AK177"/>
    <mergeCell ref="AM176:AM177"/>
    <mergeCell ref="G177:H177"/>
    <mergeCell ref="I177:I182"/>
    <mergeCell ref="N177:O177"/>
    <mergeCell ref="P177:P182"/>
    <mergeCell ref="U177:V177"/>
    <mergeCell ref="W177:W182"/>
    <mergeCell ref="X177:X182"/>
    <mergeCell ref="AA178:AA182"/>
    <mergeCell ref="AB178:AB182"/>
    <mergeCell ref="AC178:AC182"/>
    <mergeCell ref="AD178:AD182"/>
    <mergeCell ref="AE178:AE182"/>
    <mergeCell ref="AF178:AF182"/>
    <mergeCell ref="AG178:AG182"/>
    <mergeCell ref="AH178:AH182"/>
    <mergeCell ref="AI178:AI182"/>
    <mergeCell ref="A169:A175"/>
    <mergeCell ref="A161:A167"/>
    <mergeCell ref="B161:X161"/>
    <mergeCell ref="Z161:Z167"/>
    <mergeCell ref="AA161:AK162"/>
    <mergeCell ref="AM161:AM162"/>
    <mergeCell ref="G162:H162"/>
    <mergeCell ref="I162:I167"/>
    <mergeCell ref="N162:O162"/>
    <mergeCell ref="P162:P167"/>
    <mergeCell ref="U162:V162"/>
    <mergeCell ref="W162:W167"/>
    <mergeCell ref="AI163:AI167"/>
    <mergeCell ref="AJ163:AJ167"/>
    <mergeCell ref="AE163:AE167"/>
    <mergeCell ref="AM169:AM170"/>
    <mergeCell ref="G170:H170"/>
    <mergeCell ref="I170:I175"/>
    <mergeCell ref="N170:O170"/>
    <mergeCell ref="P170:P175"/>
    <mergeCell ref="U170:V170"/>
    <mergeCell ref="W170:W175"/>
    <mergeCell ref="X170:X175"/>
    <mergeCell ref="AA171:AA175"/>
    <mergeCell ref="AB171:AB175"/>
    <mergeCell ref="AC171:AC175"/>
    <mergeCell ref="AD171:AD175"/>
    <mergeCell ref="AE171:AE175"/>
    <mergeCell ref="AF171:AF175"/>
    <mergeCell ref="AG171:AG175"/>
    <mergeCell ref="AH171:AH175"/>
    <mergeCell ref="B168:X168"/>
    <mergeCell ref="AA168:AK168"/>
    <mergeCell ref="B169:X169"/>
    <mergeCell ref="Z169:Z175"/>
    <mergeCell ref="AA169:AK170"/>
    <mergeCell ref="AI171:AI175"/>
    <mergeCell ref="AJ171:AJ175"/>
    <mergeCell ref="AK171:AK175"/>
    <mergeCell ref="G172:H172"/>
    <mergeCell ref="N172:O172"/>
    <mergeCell ref="U172:V172"/>
    <mergeCell ref="G174:H174"/>
    <mergeCell ref="N174:O174"/>
    <mergeCell ref="U174:V174"/>
    <mergeCell ref="AK163:AK167"/>
    <mergeCell ref="A154:A160"/>
    <mergeCell ref="Z154:Z160"/>
    <mergeCell ref="G155:H155"/>
    <mergeCell ref="I155:I160"/>
    <mergeCell ref="N155:O155"/>
    <mergeCell ref="P155:P160"/>
    <mergeCell ref="U155:V155"/>
    <mergeCell ref="W155:W160"/>
    <mergeCell ref="X155:X160"/>
    <mergeCell ref="AF163:AF167"/>
    <mergeCell ref="AG163:AG167"/>
    <mergeCell ref="AH163:AH167"/>
    <mergeCell ref="G164:H164"/>
    <mergeCell ref="N164:O164"/>
    <mergeCell ref="U164:V164"/>
    <mergeCell ref="G166:H166"/>
    <mergeCell ref="N166:O166"/>
    <mergeCell ref="U166:V166"/>
    <mergeCell ref="AG156:AG160"/>
    <mergeCell ref="AM149:AM153"/>
    <mergeCell ref="G150:H150"/>
    <mergeCell ref="N150:O150"/>
    <mergeCell ref="U150:V150"/>
    <mergeCell ref="G152:H152"/>
    <mergeCell ref="N152:O152"/>
    <mergeCell ref="U152:V152"/>
    <mergeCell ref="AM147:AM148"/>
    <mergeCell ref="G148:H148"/>
    <mergeCell ref="I148:I153"/>
    <mergeCell ref="N148:O148"/>
    <mergeCell ref="P148:P153"/>
    <mergeCell ref="U148:V148"/>
    <mergeCell ref="W148:W153"/>
    <mergeCell ref="X148:X153"/>
    <mergeCell ref="AA149:AA153"/>
    <mergeCell ref="AB149:AB153"/>
    <mergeCell ref="AC149:AC153"/>
    <mergeCell ref="AD149:AD153"/>
    <mergeCell ref="AE149:AE153"/>
    <mergeCell ref="AF149:AF153"/>
    <mergeCell ref="AG149:AG153"/>
    <mergeCell ref="AH149:AH153"/>
    <mergeCell ref="B146:X146"/>
    <mergeCell ref="AA146:AK146"/>
    <mergeCell ref="A147:A153"/>
    <mergeCell ref="Z147:Z153"/>
    <mergeCell ref="AA147:AK148"/>
    <mergeCell ref="AI149:AI153"/>
    <mergeCell ref="AJ149:AJ153"/>
    <mergeCell ref="AK149:AK153"/>
    <mergeCell ref="G141:H141"/>
    <mergeCell ref="N141:O141"/>
    <mergeCell ref="U141:V141"/>
    <mergeCell ref="B145:X145"/>
    <mergeCell ref="AA145:AK145"/>
    <mergeCell ref="A136:A142"/>
    <mergeCell ref="B136:X136"/>
    <mergeCell ref="Z136:Z142"/>
    <mergeCell ref="AA136:AK137"/>
    <mergeCell ref="A143:H143"/>
    <mergeCell ref="J143:O143"/>
    <mergeCell ref="Q143:V143"/>
    <mergeCell ref="B147:X147"/>
    <mergeCell ref="AM136:AM137"/>
    <mergeCell ref="G137:H137"/>
    <mergeCell ref="I137:I142"/>
    <mergeCell ref="N137:O137"/>
    <mergeCell ref="P137:P142"/>
    <mergeCell ref="U137:V137"/>
    <mergeCell ref="W137:W142"/>
    <mergeCell ref="X137:X142"/>
    <mergeCell ref="AA138:AA142"/>
    <mergeCell ref="AB138:AB142"/>
    <mergeCell ref="AC138:AC142"/>
    <mergeCell ref="AD138:AD142"/>
    <mergeCell ref="AK131:AK135"/>
    <mergeCell ref="AM131:AM135"/>
    <mergeCell ref="G132:H132"/>
    <mergeCell ref="N132:O132"/>
    <mergeCell ref="U132:V132"/>
    <mergeCell ref="G134:H134"/>
    <mergeCell ref="N134:O134"/>
    <mergeCell ref="U134:V134"/>
    <mergeCell ref="N139:O139"/>
    <mergeCell ref="U139:V139"/>
    <mergeCell ref="AE138:AE142"/>
    <mergeCell ref="AF138:AF142"/>
    <mergeCell ref="AG138:AG142"/>
    <mergeCell ref="AH138:AH142"/>
    <mergeCell ref="AI138:AI142"/>
    <mergeCell ref="AJ138:AJ142"/>
    <mergeCell ref="AK138:AK142"/>
    <mergeCell ref="AM138:AM142"/>
    <mergeCell ref="G139:H139"/>
    <mergeCell ref="A129:A135"/>
    <mergeCell ref="Z129:Z135"/>
    <mergeCell ref="AA129:AK130"/>
    <mergeCell ref="AM129:AM130"/>
    <mergeCell ref="G130:H130"/>
    <mergeCell ref="I130:I135"/>
    <mergeCell ref="N130:O130"/>
    <mergeCell ref="P130:P135"/>
    <mergeCell ref="U130:V130"/>
    <mergeCell ref="W130:W135"/>
    <mergeCell ref="X130:X135"/>
    <mergeCell ref="AA131:AA135"/>
    <mergeCell ref="AB131:AB135"/>
    <mergeCell ref="AC131:AC135"/>
    <mergeCell ref="AD131:AD135"/>
    <mergeCell ref="AE131:AE135"/>
    <mergeCell ref="AM124:AM128"/>
    <mergeCell ref="G125:H125"/>
    <mergeCell ref="N125:O125"/>
    <mergeCell ref="U125:V125"/>
    <mergeCell ref="G127:H127"/>
    <mergeCell ref="N127:O127"/>
    <mergeCell ref="U127:V127"/>
    <mergeCell ref="A122:A128"/>
    <mergeCell ref="AF131:AF135"/>
    <mergeCell ref="AG131:AG135"/>
    <mergeCell ref="AH131:AH135"/>
    <mergeCell ref="AI131:AI135"/>
    <mergeCell ref="AJ131:AJ135"/>
    <mergeCell ref="B129:X129"/>
    <mergeCell ref="AM122:AM123"/>
    <mergeCell ref="G123:H123"/>
    <mergeCell ref="I123:I128"/>
    <mergeCell ref="N123:O123"/>
    <mergeCell ref="P123:P128"/>
    <mergeCell ref="U123:V123"/>
    <mergeCell ref="W123:W128"/>
    <mergeCell ref="X123:X128"/>
    <mergeCell ref="AA124:AA128"/>
    <mergeCell ref="AB124:AB128"/>
    <mergeCell ref="AC124:AC128"/>
    <mergeCell ref="AD124:AD128"/>
    <mergeCell ref="AE124:AE128"/>
    <mergeCell ref="AF124:AF128"/>
    <mergeCell ref="AG124:AG128"/>
    <mergeCell ref="AH124:AH128"/>
    <mergeCell ref="B121:X121"/>
    <mergeCell ref="AA121:AK121"/>
    <mergeCell ref="B122:X122"/>
    <mergeCell ref="Z122:Z128"/>
    <mergeCell ref="AA122:AK123"/>
    <mergeCell ref="AI124:AI128"/>
    <mergeCell ref="AJ124:AJ128"/>
    <mergeCell ref="AK124:AK128"/>
    <mergeCell ref="AM116:AM120"/>
    <mergeCell ref="G117:H117"/>
    <mergeCell ref="N117:O117"/>
    <mergeCell ref="U117:V117"/>
    <mergeCell ref="G119:H119"/>
    <mergeCell ref="N119:O119"/>
    <mergeCell ref="U119:V119"/>
    <mergeCell ref="AF116:AF120"/>
    <mergeCell ref="AG116:AG120"/>
    <mergeCell ref="AH116:AH120"/>
    <mergeCell ref="AI116:AI120"/>
    <mergeCell ref="AJ116:AJ120"/>
    <mergeCell ref="AA116:AA120"/>
    <mergeCell ref="AB116:AB120"/>
    <mergeCell ref="AC116:AC120"/>
    <mergeCell ref="AD116:AD120"/>
    <mergeCell ref="AE116:AE120"/>
    <mergeCell ref="AM109:AM113"/>
    <mergeCell ref="G110:H110"/>
    <mergeCell ref="N110:O110"/>
    <mergeCell ref="U110:V110"/>
    <mergeCell ref="G112:H112"/>
    <mergeCell ref="N112:O112"/>
    <mergeCell ref="U112:V112"/>
    <mergeCell ref="AE109:AE113"/>
    <mergeCell ref="AF109:AF113"/>
    <mergeCell ref="AG109:AG113"/>
    <mergeCell ref="AH109:AH113"/>
    <mergeCell ref="AI109:AI113"/>
    <mergeCell ref="AM114:AM115"/>
    <mergeCell ref="B114:X114"/>
    <mergeCell ref="AA114:AK115"/>
    <mergeCell ref="A107:A113"/>
    <mergeCell ref="B107:X107"/>
    <mergeCell ref="Z107:Z113"/>
    <mergeCell ref="AA107:AK108"/>
    <mergeCell ref="G108:H108"/>
    <mergeCell ref="I108:I113"/>
    <mergeCell ref="N108:O108"/>
    <mergeCell ref="AM107:AM108"/>
    <mergeCell ref="P108:P113"/>
    <mergeCell ref="U108:V108"/>
    <mergeCell ref="W108:W113"/>
    <mergeCell ref="X108:X113"/>
    <mergeCell ref="AA109:AA113"/>
    <mergeCell ref="AB109:AB113"/>
    <mergeCell ref="AC109:AC113"/>
    <mergeCell ref="AD109:AD113"/>
    <mergeCell ref="AB102:AB106"/>
    <mergeCell ref="AC102:AC106"/>
    <mergeCell ref="AD102:AD106"/>
    <mergeCell ref="AE102:AE106"/>
    <mergeCell ref="AF102:AF106"/>
    <mergeCell ref="AG102:AG106"/>
    <mergeCell ref="AH102:AH106"/>
    <mergeCell ref="AA99:AK99"/>
    <mergeCell ref="A114:A120"/>
    <mergeCell ref="Z114:Z120"/>
    <mergeCell ref="G115:H115"/>
    <mergeCell ref="I115:I120"/>
    <mergeCell ref="N115:O115"/>
    <mergeCell ref="P115:P120"/>
    <mergeCell ref="U115:V115"/>
    <mergeCell ref="W115:W120"/>
    <mergeCell ref="X115:X120"/>
    <mergeCell ref="AJ109:AJ113"/>
    <mergeCell ref="AK109:AK113"/>
    <mergeCell ref="AK116:AK120"/>
    <mergeCell ref="A100:A106"/>
    <mergeCell ref="B100:X100"/>
    <mergeCell ref="Z100:Z106"/>
    <mergeCell ref="AA100:AK101"/>
    <mergeCell ref="AI102:AI106"/>
    <mergeCell ref="AJ102:AJ106"/>
    <mergeCell ref="AK102:AK106"/>
    <mergeCell ref="G103:H103"/>
    <mergeCell ref="N103:O103"/>
    <mergeCell ref="U103:V103"/>
    <mergeCell ref="G105:H105"/>
    <mergeCell ref="N105:O105"/>
    <mergeCell ref="U105:V105"/>
    <mergeCell ref="AM94:AM98"/>
    <mergeCell ref="G95:H95"/>
    <mergeCell ref="N95:O95"/>
    <mergeCell ref="U95:V95"/>
    <mergeCell ref="G97:H97"/>
    <mergeCell ref="N97:O97"/>
    <mergeCell ref="U97:V97"/>
    <mergeCell ref="A92:A98"/>
    <mergeCell ref="B92:X92"/>
    <mergeCell ref="Z92:Z98"/>
    <mergeCell ref="AA92:AK93"/>
    <mergeCell ref="AM92:AM93"/>
    <mergeCell ref="G93:H93"/>
    <mergeCell ref="I93:I98"/>
    <mergeCell ref="N93:O93"/>
    <mergeCell ref="P93:P98"/>
    <mergeCell ref="U93:V93"/>
    <mergeCell ref="W93:W98"/>
    <mergeCell ref="X93:X98"/>
    <mergeCell ref="AM102:AM106"/>
    <mergeCell ref="B99:X99"/>
    <mergeCell ref="AG94:AG98"/>
    <mergeCell ref="AH94:AH98"/>
    <mergeCell ref="AI94:AI98"/>
    <mergeCell ref="AJ94:AJ98"/>
    <mergeCell ref="AK94:AK98"/>
    <mergeCell ref="AE94:AE98"/>
    <mergeCell ref="AF94:AF98"/>
    <mergeCell ref="AA94:AA98"/>
    <mergeCell ref="AB94:AB98"/>
    <mergeCell ref="AC94:AC98"/>
    <mergeCell ref="U90:V90"/>
    <mergeCell ref="A85:A91"/>
    <mergeCell ref="B85:X85"/>
    <mergeCell ref="Z85:Z91"/>
    <mergeCell ref="AA85:AK86"/>
    <mergeCell ref="AM85:AM86"/>
    <mergeCell ref="G86:H86"/>
    <mergeCell ref="I86:I91"/>
    <mergeCell ref="N86:O86"/>
    <mergeCell ref="P86:P91"/>
    <mergeCell ref="U86:V86"/>
    <mergeCell ref="W86:W91"/>
    <mergeCell ref="X86:X91"/>
    <mergeCell ref="AA87:AA91"/>
    <mergeCell ref="AB87:AB91"/>
    <mergeCell ref="AC87:AC91"/>
    <mergeCell ref="AD87:AD91"/>
    <mergeCell ref="AG87:AG91"/>
    <mergeCell ref="AH87:AH91"/>
    <mergeCell ref="AI87:AI91"/>
    <mergeCell ref="AJ87:AJ91"/>
    <mergeCell ref="AK87:AK91"/>
    <mergeCell ref="AJ69:AJ73"/>
    <mergeCell ref="AK69:AK73"/>
    <mergeCell ref="AM69:AM73"/>
    <mergeCell ref="G70:H70"/>
    <mergeCell ref="N70:O70"/>
    <mergeCell ref="U70:V70"/>
    <mergeCell ref="G72:H72"/>
    <mergeCell ref="N72:O72"/>
    <mergeCell ref="U72:V72"/>
    <mergeCell ref="A67:A73"/>
    <mergeCell ref="B67:X67"/>
    <mergeCell ref="Z67:Z73"/>
    <mergeCell ref="AA67:AK68"/>
    <mergeCell ref="AM67:AM68"/>
    <mergeCell ref="G68:H68"/>
    <mergeCell ref="I68:I73"/>
    <mergeCell ref="N68:O68"/>
    <mergeCell ref="P68:P73"/>
    <mergeCell ref="U68:V68"/>
    <mergeCell ref="W68:W73"/>
    <mergeCell ref="X68:X73"/>
    <mergeCell ref="AA69:AA73"/>
    <mergeCell ref="AB69:AB73"/>
    <mergeCell ref="AG69:AG73"/>
    <mergeCell ref="AH69:AH73"/>
    <mergeCell ref="AI69:AI73"/>
    <mergeCell ref="AB62:AB66"/>
    <mergeCell ref="AC62:AC66"/>
    <mergeCell ref="AD62:AD66"/>
    <mergeCell ref="A78:A84"/>
    <mergeCell ref="Z78:Z84"/>
    <mergeCell ref="G79:H79"/>
    <mergeCell ref="I79:I84"/>
    <mergeCell ref="N79:O79"/>
    <mergeCell ref="P79:P84"/>
    <mergeCell ref="U79:V79"/>
    <mergeCell ref="W79:W84"/>
    <mergeCell ref="X79:X84"/>
    <mergeCell ref="G81:H81"/>
    <mergeCell ref="N81:O81"/>
    <mergeCell ref="U81:V81"/>
    <mergeCell ref="G83:H83"/>
    <mergeCell ref="N83:O83"/>
    <mergeCell ref="U83:V83"/>
    <mergeCell ref="AA80:AA84"/>
    <mergeCell ref="AB80:AB84"/>
    <mergeCell ref="AC80:AC84"/>
    <mergeCell ref="AD80:AD84"/>
    <mergeCell ref="AK55:AK59"/>
    <mergeCell ref="AM55:AM59"/>
    <mergeCell ref="G56:H56"/>
    <mergeCell ref="N56:O56"/>
    <mergeCell ref="U56:V56"/>
    <mergeCell ref="G58:H58"/>
    <mergeCell ref="N58:O58"/>
    <mergeCell ref="U58:V58"/>
    <mergeCell ref="B52:X52"/>
    <mergeCell ref="AA52:AK52"/>
    <mergeCell ref="A53:A59"/>
    <mergeCell ref="Z53:Z59"/>
    <mergeCell ref="G54:H54"/>
    <mergeCell ref="I54:I59"/>
    <mergeCell ref="N54:O54"/>
    <mergeCell ref="P54:P59"/>
    <mergeCell ref="U54:V54"/>
    <mergeCell ref="W54:W59"/>
    <mergeCell ref="X54:X59"/>
    <mergeCell ref="AA55:AA59"/>
    <mergeCell ref="AB55:AB59"/>
    <mergeCell ref="AC55:AC59"/>
    <mergeCell ref="AD55:AD59"/>
    <mergeCell ref="AE55:AE59"/>
    <mergeCell ref="AF55:AF59"/>
    <mergeCell ref="AG55:AG59"/>
    <mergeCell ref="AH55:AH59"/>
    <mergeCell ref="AI55:AI59"/>
    <mergeCell ref="AJ55:AJ59"/>
    <mergeCell ref="B53:X53"/>
    <mergeCell ref="AA53:AK54"/>
    <mergeCell ref="AM53:AM54"/>
    <mergeCell ref="A45:A51"/>
    <mergeCell ref="B45:X45"/>
    <mergeCell ref="Z45:Z51"/>
    <mergeCell ref="AA45:AK46"/>
    <mergeCell ref="AM45:AM46"/>
    <mergeCell ref="G46:H46"/>
    <mergeCell ref="I46:I51"/>
    <mergeCell ref="N46:O46"/>
    <mergeCell ref="P46:P51"/>
    <mergeCell ref="U46:V46"/>
    <mergeCell ref="W46:W51"/>
    <mergeCell ref="X46:X51"/>
    <mergeCell ref="AA47:AA51"/>
    <mergeCell ref="AB47:AB51"/>
    <mergeCell ref="AC47:AC51"/>
    <mergeCell ref="AD47:AD51"/>
    <mergeCell ref="AE47:AE51"/>
    <mergeCell ref="AF47:AF51"/>
    <mergeCell ref="AG47:AG51"/>
    <mergeCell ref="AH47:AH51"/>
    <mergeCell ref="AM33:AM37"/>
    <mergeCell ref="G34:H34"/>
    <mergeCell ref="N34:O34"/>
    <mergeCell ref="U34:V34"/>
    <mergeCell ref="G36:H36"/>
    <mergeCell ref="N36:O36"/>
    <mergeCell ref="U36:V36"/>
    <mergeCell ref="AI47:AI51"/>
    <mergeCell ref="AJ47:AJ51"/>
    <mergeCell ref="AK47:AK51"/>
    <mergeCell ref="AM47:AM51"/>
    <mergeCell ref="G48:H48"/>
    <mergeCell ref="N48:O48"/>
    <mergeCell ref="U48:V48"/>
    <mergeCell ref="G50:H50"/>
    <mergeCell ref="N50:O50"/>
    <mergeCell ref="U50:V50"/>
    <mergeCell ref="AJ40:AJ44"/>
    <mergeCell ref="AK40:AK44"/>
    <mergeCell ref="AM40:AM44"/>
    <mergeCell ref="G41:H41"/>
    <mergeCell ref="N41:O41"/>
    <mergeCell ref="Z38:Z44"/>
    <mergeCell ref="Z31:Z37"/>
    <mergeCell ref="G32:H32"/>
    <mergeCell ref="I32:I37"/>
    <mergeCell ref="N32:O32"/>
    <mergeCell ref="P32:P37"/>
    <mergeCell ref="U32:V32"/>
    <mergeCell ref="W32:W37"/>
    <mergeCell ref="X32:X37"/>
    <mergeCell ref="AG33:AG37"/>
    <mergeCell ref="G19:H19"/>
    <mergeCell ref="G21:H21"/>
    <mergeCell ref="G26:H26"/>
    <mergeCell ref="G28:H28"/>
    <mergeCell ref="U19:V19"/>
    <mergeCell ref="U21:V21"/>
    <mergeCell ref="U26:V26"/>
    <mergeCell ref="U28:V28"/>
    <mergeCell ref="G43:H43"/>
    <mergeCell ref="N43:O43"/>
    <mergeCell ref="U43:V43"/>
    <mergeCell ref="I39:I44"/>
    <mergeCell ref="N39:O39"/>
    <mergeCell ref="P39:P44"/>
    <mergeCell ref="U39:V39"/>
    <mergeCell ref="W39:W44"/>
    <mergeCell ref="U24:V24"/>
    <mergeCell ref="U12:V12"/>
    <mergeCell ref="U14:V14"/>
    <mergeCell ref="N12:O12"/>
    <mergeCell ref="N14:O14"/>
    <mergeCell ref="N19:O19"/>
    <mergeCell ref="N21:O21"/>
    <mergeCell ref="I10:I15"/>
    <mergeCell ref="I17:I22"/>
    <mergeCell ref="I24:I29"/>
    <mergeCell ref="P10:P15"/>
    <mergeCell ref="P17:P22"/>
    <mergeCell ref="P24:P29"/>
    <mergeCell ref="N10:O10"/>
    <mergeCell ref="N17:O17"/>
    <mergeCell ref="N24:O24"/>
    <mergeCell ref="A31:A37"/>
    <mergeCell ref="AF156:AF160"/>
    <mergeCell ref="AD94:AD98"/>
    <mergeCell ref="AE69:AE73"/>
    <mergeCell ref="AF69:AF73"/>
    <mergeCell ref="AA38:AK39"/>
    <mergeCell ref="G39:H39"/>
    <mergeCell ref="AA9:AK10"/>
    <mergeCell ref="AA16:AK17"/>
    <mergeCell ref="AA23:AK24"/>
    <mergeCell ref="AA31:AK32"/>
    <mergeCell ref="AA33:AA37"/>
    <mergeCell ref="AB33:AB37"/>
    <mergeCell ref="AC33:AC37"/>
    <mergeCell ref="AD33:AD37"/>
    <mergeCell ref="AE33:AE37"/>
    <mergeCell ref="AF33:AF37"/>
    <mergeCell ref="AH156:AH160"/>
    <mergeCell ref="B154:X154"/>
    <mergeCell ref="AA154:AK155"/>
    <mergeCell ref="AM154:AM155"/>
    <mergeCell ref="X162:X167"/>
    <mergeCell ref="AA163:AA167"/>
    <mergeCell ref="AB163:AB167"/>
    <mergeCell ref="AC163:AC167"/>
    <mergeCell ref="AD163:AD167"/>
    <mergeCell ref="AI156:AI160"/>
    <mergeCell ref="AJ156:AJ160"/>
    <mergeCell ref="AK156:AK160"/>
    <mergeCell ref="AM156:AM160"/>
    <mergeCell ref="G157:H157"/>
    <mergeCell ref="N157:O157"/>
    <mergeCell ref="U157:V157"/>
    <mergeCell ref="G159:H159"/>
    <mergeCell ref="N159:O159"/>
    <mergeCell ref="U159:V159"/>
    <mergeCell ref="AA156:AA160"/>
    <mergeCell ref="AB156:AB160"/>
    <mergeCell ref="AC156:AC160"/>
    <mergeCell ref="AD156:AD160"/>
    <mergeCell ref="AE156:AE160"/>
    <mergeCell ref="AM163:AM167"/>
    <mergeCell ref="AM100:AM101"/>
    <mergeCell ref="G101:H101"/>
    <mergeCell ref="I101:I106"/>
    <mergeCell ref="N101:O101"/>
    <mergeCell ref="P101:P106"/>
    <mergeCell ref="U101:V101"/>
    <mergeCell ref="W101:W106"/>
    <mergeCell ref="X101:X106"/>
    <mergeCell ref="AA102:AA106"/>
    <mergeCell ref="AE87:AE91"/>
    <mergeCell ref="AF87:AF91"/>
    <mergeCell ref="B78:X78"/>
    <mergeCell ref="AA78:AK79"/>
    <mergeCell ref="AM78:AM79"/>
    <mergeCell ref="B76:X76"/>
    <mergeCell ref="AA76:AK76"/>
    <mergeCell ref="B77:X77"/>
    <mergeCell ref="AA77:AK77"/>
    <mergeCell ref="AK80:AK84"/>
    <mergeCell ref="AM80:AM84"/>
    <mergeCell ref="AF80:AF84"/>
    <mergeCell ref="AG80:AG84"/>
    <mergeCell ref="AH80:AH84"/>
    <mergeCell ref="AI80:AI84"/>
    <mergeCell ref="AJ80:AJ84"/>
    <mergeCell ref="AE80:AE84"/>
    <mergeCell ref="AM87:AM91"/>
    <mergeCell ref="G88:H88"/>
    <mergeCell ref="N88:O88"/>
    <mergeCell ref="U88:V88"/>
    <mergeCell ref="G90:H90"/>
    <mergeCell ref="N90:O90"/>
    <mergeCell ref="AH62:AH66"/>
    <mergeCell ref="AI62:AI66"/>
    <mergeCell ref="AJ62:AJ66"/>
    <mergeCell ref="AK62:AK66"/>
    <mergeCell ref="AM62:AM66"/>
    <mergeCell ref="AE62:AE66"/>
    <mergeCell ref="AF62:AF66"/>
    <mergeCell ref="AG62:AG66"/>
    <mergeCell ref="A74:H74"/>
    <mergeCell ref="J74:O74"/>
    <mergeCell ref="Q74:V74"/>
    <mergeCell ref="AC69:AC73"/>
    <mergeCell ref="AD69:AD73"/>
    <mergeCell ref="G63:H63"/>
    <mergeCell ref="N63:O63"/>
    <mergeCell ref="U63:V63"/>
    <mergeCell ref="G65:H65"/>
    <mergeCell ref="N65:O65"/>
    <mergeCell ref="U65:V65"/>
    <mergeCell ref="A60:A66"/>
    <mergeCell ref="B60:X60"/>
    <mergeCell ref="Z60:Z66"/>
    <mergeCell ref="AA60:AK61"/>
    <mergeCell ref="AM60:AM61"/>
    <mergeCell ref="G61:H61"/>
    <mergeCell ref="I61:I66"/>
    <mergeCell ref="N61:O61"/>
    <mergeCell ref="P61:P66"/>
    <mergeCell ref="U61:V61"/>
    <mergeCell ref="W61:W66"/>
    <mergeCell ref="X61:X66"/>
    <mergeCell ref="AA62:AA66"/>
    <mergeCell ref="AH33:AH37"/>
    <mergeCell ref="AI33:AI37"/>
    <mergeCell ref="AB25:AB29"/>
    <mergeCell ref="AC25:AC29"/>
    <mergeCell ref="AE25:AE29"/>
    <mergeCell ref="AF18:AF22"/>
    <mergeCell ref="AG18:AG22"/>
    <mergeCell ref="AH18:AH22"/>
    <mergeCell ref="AI18:AI22"/>
    <mergeCell ref="AF25:AF29"/>
    <mergeCell ref="AG25:AG29"/>
    <mergeCell ref="AH25:AH29"/>
    <mergeCell ref="AI25:AI29"/>
    <mergeCell ref="W10:W15"/>
    <mergeCell ref="W17:W22"/>
    <mergeCell ref="W24:W29"/>
    <mergeCell ref="AC18:AC22"/>
    <mergeCell ref="AA30:AK30"/>
    <mergeCell ref="AE18:AE22"/>
    <mergeCell ref="AK33:AK37"/>
    <mergeCell ref="U10:V10"/>
    <mergeCell ref="AA25:AA29"/>
    <mergeCell ref="U17:V17"/>
    <mergeCell ref="U41:V41"/>
    <mergeCell ref="AM16:AM17"/>
    <mergeCell ref="AM23:AM24"/>
    <mergeCell ref="AM31:AM32"/>
    <mergeCell ref="AM18:AM22"/>
    <mergeCell ref="AM25:AM29"/>
    <mergeCell ref="AM38:AM39"/>
    <mergeCell ref="AK2:AK3"/>
    <mergeCell ref="Z1:AK1"/>
    <mergeCell ref="AK11:AK15"/>
    <mergeCell ref="AD11:AD15"/>
    <mergeCell ref="AD18:AD22"/>
    <mergeCell ref="AD25:AD29"/>
    <mergeCell ref="AK18:AK22"/>
    <mergeCell ref="AK25:AK29"/>
    <mergeCell ref="AJ33:AJ37"/>
    <mergeCell ref="X10:X15"/>
    <mergeCell ref="X17:X22"/>
    <mergeCell ref="X24:X29"/>
    <mergeCell ref="X39:X44"/>
    <mergeCell ref="Z16:Z22"/>
    <mergeCell ref="Z23:Z29"/>
    <mergeCell ref="Z5:AK5"/>
    <mergeCell ref="AA11:AA15"/>
    <mergeCell ref="AB11:AB15"/>
    <mergeCell ref="AC11:AC15"/>
    <mergeCell ref="AE11:AE15"/>
    <mergeCell ref="AA18:AA22"/>
    <mergeCell ref="AB18:AB22"/>
    <mergeCell ref="A1:W1"/>
    <mergeCell ref="AM1:AM3"/>
    <mergeCell ref="AM9:AM10"/>
    <mergeCell ref="AM11:AM15"/>
    <mergeCell ref="X2:X3"/>
    <mergeCell ref="A5:X5"/>
    <mergeCell ref="B7:X7"/>
    <mergeCell ref="B8:X8"/>
    <mergeCell ref="B9:X9"/>
    <mergeCell ref="B16:X16"/>
    <mergeCell ref="B23:X23"/>
    <mergeCell ref="B30:X30"/>
    <mergeCell ref="AJ2:AJ3"/>
    <mergeCell ref="AJ11:AJ15"/>
    <mergeCell ref="AJ18:AJ22"/>
    <mergeCell ref="AJ25:AJ29"/>
    <mergeCell ref="AF40:AF44"/>
    <mergeCell ref="AG40:AG44"/>
    <mergeCell ref="AH40:AH44"/>
    <mergeCell ref="AI40:AI44"/>
    <mergeCell ref="AF2:AI2"/>
    <mergeCell ref="AF11:AF15"/>
    <mergeCell ref="AG11:AG15"/>
    <mergeCell ref="AH11:AH15"/>
    <mergeCell ref="AI11:AI15"/>
    <mergeCell ref="AA40:AA44"/>
    <mergeCell ref="AB40:AB44"/>
    <mergeCell ref="AC40:AC44"/>
    <mergeCell ref="AD40:AD44"/>
    <mergeCell ref="AE40:AE44"/>
    <mergeCell ref="Z2:Z3"/>
    <mergeCell ref="Z9:Z15"/>
    <mergeCell ref="A212:H212"/>
    <mergeCell ref="J212:O212"/>
    <mergeCell ref="Q212:V212"/>
    <mergeCell ref="A283:H283"/>
    <mergeCell ref="J283:O283"/>
    <mergeCell ref="Q283:V283"/>
    <mergeCell ref="A352:H352"/>
    <mergeCell ref="J352:O352"/>
    <mergeCell ref="Q352:V352"/>
    <mergeCell ref="A423:H423"/>
    <mergeCell ref="J423:O423"/>
    <mergeCell ref="Q423:V423"/>
    <mergeCell ref="AA2:AE2"/>
    <mergeCell ref="AA7:AK7"/>
    <mergeCell ref="Q2:W2"/>
    <mergeCell ref="B31:X31"/>
    <mergeCell ref="J2:P2"/>
    <mergeCell ref="N26:O26"/>
    <mergeCell ref="N28:O28"/>
    <mergeCell ref="C2:I2"/>
    <mergeCell ref="AA8:AK8"/>
    <mergeCell ref="A2:A3"/>
    <mergeCell ref="G17:H17"/>
    <mergeCell ref="G10:H10"/>
    <mergeCell ref="G12:H12"/>
    <mergeCell ref="G14:H14"/>
    <mergeCell ref="G24:H24"/>
    <mergeCell ref="A9:A15"/>
    <mergeCell ref="A16:A22"/>
    <mergeCell ref="A23:A29"/>
    <mergeCell ref="A38:A44"/>
    <mergeCell ref="B38:X38"/>
  </mergeCells>
  <printOptions horizontalCentered="1"/>
  <pageMargins left="0.7" right="0.7" top="0.75" bottom="0.75" header="0.3" footer="0.3"/>
  <pageSetup fitToHeight="2" orientation="landscape" r:id="rId1"/>
  <headerFooter alignWithMargins="0">
    <oddHeader>&amp;C&amp;"Arial,Bold"&amp;14Attachment 8 - Volume III Cost Template&amp;"Arial,Regular"&amp;10
&amp;"Arial,Bold"&amp;12Option Year 1</oddHeader>
    <oddFooter>&amp;CPage &amp;P of &amp;N&amp;RRevised: 20 May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7"/>
  <sheetViews>
    <sheetView showGridLines="0" workbookViewId="0">
      <selection activeCell="E47" sqref="E47"/>
    </sheetView>
  </sheetViews>
  <sheetFormatPr defaultColWidth="9.1796875" defaultRowHeight="12.5" x14ac:dyDescent="0.25"/>
  <cols>
    <col min="1" max="1" width="12.7265625" style="104" customWidth="1"/>
    <col min="2" max="2" width="12.7265625" style="131" customWidth="1"/>
    <col min="3" max="3" width="12.7265625" style="104" customWidth="1"/>
    <col min="4" max="4" width="30.7265625" style="104" customWidth="1"/>
    <col min="5" max="12" width="10.7265625" style="104" customWidth="1"/>
    <col min="13" max="13" width="15.7265625" style="104" customWidth="1"/>
    <col min="14" max="14" width="1.7265625" style="104" customWidth="1"/>
    <col min="15" max="16384" width="9.1796875" style="104"/>
  </cols>
  <sheetData>
    <row r="1" spans="1:21" x14ac:dyDescent="0.25">
      <c r="A1" s="321" t="s">
        <v>173</v>
      </c>
      <c r="B1" s="322"/>
      <c r="C1" s="322"/>
      <c r="D1" s="322"/>
      <c r="E1" s="322"/>
      <c r="F1" s="322"/>
      <c r="G1" s="322"/>
      <c r="H1" s="322"/>
      <c r="I1" s="322"/>
      <c r="J1" s="322"/>
      <c r="K1" s="322"/>
      <c r="L1" s="322"/>
      <c r="M1" s="323"/>
    </row>
    <row r="2" spans="1:21" x14ac:dyDescent="0.25">
      <c r="A2" s="324"/>
      <c r="B2" s="325"/>
      <c r="C2" s="325"/>
      <c r="D2" s="325"/>
      <c r="E2" s="325"/>
      <c r="F2" s="325"/>
      <c r="G2" s="325"/>
      <c r="H2" s="325"/>
      <c r="I2" s="325"/>
      <c r="J2" s="325"/>
      <c r="K2" s="325"/>
      <c r="L2" s="325"/>
      <c r="M2" s="326"/>
    </row>
    <row r="3" spans="1:21" s="107" customFormat="1" ht="52" x14ac:dyDescent="0.25">
      <c r="A3" s="158" t="s">
        <v>174</v>
      </c>
      <c r="B3" s="158" t="s">
        <v>175</v>
      </c>
      <c r="C3" s="158" t="s">
        <v>176</v>
      </c>
      <c r="D3" s="158" t="s">
        <v>177</v>
      </c>
      <c r="E3" s="158" t="s">
        <v>178</v>
      </c>
      <c r="F3" s="158" t="s">
        <v>179</v>
      </c>
      <c r="G3" s="158" t="s">
        <v>180</v>
      </c>
      <c r="H3" s="158" t="s">
        <v>181</v>
      </c>
      <c r="I3" s="158" t="s">
        <v>182</v>
      </c>
      <c r="J3" s="158" t="s">
        <v>183</v>
      </c>
      <c r="K3" s="158" t="s">
        <v>184</v>
      </c>
      <c r="L3" s="158" t="s">
        <v>185</v>
      </c>
      <c r="M3" s="158" t="s">
        <v>186</v>
      </c>
    </row>
    <row r="4" spans="1:21" s="107" customFormat="1" ht="13" x14ac:dyDescent="0.3">
      <c r="A4" s="327" t="s">
        <v>93</v>
      </c>
      <c r="B4" s="121"/>
      <c r="C4" s="116">
        <v>1</v>
      </c>
      <c r="D4" s="109" t="s">
        <v>187</v>
      </c>
      <c r="E4" s="116">
        <v>0</v>
      </c>
      <c r="F4" s="113">
        <v>0</v>
      </c>
      <c r="G4" s="113">
        <v>0</v>
      </c>
      <c r="H4" s="111">
        <f>0.75*G4</f>
        <v>0</v>
      </c>
      <c r="I4" s="111">
        <v>0</v>
      </c>
      <c r="J4" s="113">
        <v>0</v>
      </c>
      <c r="K4" s="125">
        <f>($Q$9+$T$7)*C4*E4</f>
        <v>0</v>
      </c>
      <c r="L4" s="113">
        <f>$Q$5*E4*(C4/2)</f>
        <v>0</v>
      </c>
      <c r="M4" s="124">
        <f>((((E4-1)*F4)+(G4*(E4-2))+(2*H4)+I4+J4+K4)*C4)+ L4</f>
        <v>0</v>
      </c>
      <c r="O4" s="168" t="s">
        <v>188</v>
      </c>
      <c r="P4" s="169"/>
      <c r="Q4" s="169"/>
      <c r="R4" s="169"/>
      <c r="S4" s="169"/>
      <c r="T4" s="169"/>
      <c r="U4" s="170"/>
    </row>
    <row r="5" spans="1:21" s="107" customFormat="1" ht="13" x14ac:dyDescent="0.3">
      <c r="A5" s="328"/>
      <c r="B5" s="115"/>
      <c r="C5" s="116">
        <v>1</v>
      </c>
      <c r="D5" s="109" t="s">
        <v>187</v>
      </c>
      <c r="E5" s="116">
        <v>0</v>
      </c>
      <c r="F5" s="113">
        <v>0</v>
      </c>
      <c r="G5" s="113">
        <v>0</v>
      </c>
      <c r="H5" s="111">
        <f>0.75*G5</f>
        <v>0</v>
      </c>
      <c r="I5" s="111">
        <v>0</v>
      </c>
      <c r="J5" s="113">
        <v>0</v>
      </c>
      <c r="K5" s="112">
        <f>($Q$9+$T$7)*C5*E5</f>
        <v>0</v>
      </c>
      <c r="L5" s="113">
        <f>$Q$5*E5*(C5/2)</f>
        <v>0</v>
      </c>
      <c r="M5" s="149">
        <f t="shared" ref="M5:M8" si="0">((((E5-1)*F5)+(G5*(E5-2))+(2*H5)+I5+J5+K5)*C5)+ L5</f>
        <v>0</v>
      </c>
      <c r="O5" s="171" t="s">
        <v>189</v>
      </c>
      <c r="P5" s="105"/>
      <c r="Q5" s="132">
        <v>1</v>
      </c>
      <c r="R5" s="105" t="s">
        <v>190</v>
      </c>
      <c r="S5" s="105"/>
      <c r="T5" s="106"/>
      <c r="U5" s="172"/>
    </row>
    <row r="6" spans="1:21" s="107" customFormat="1" ht="13" x14ac:dyDescent="0.3">
      <c r="A6" s="328"/>
      <c r="B6" s="115"/>
      <c r="C6" s="116">
        <v>1</v>
      </c>
      <c r="D6" s="109" t="s">
        <v>187</v>
      </c>
      <c r="E6" s="116">
        <v>0</v>
      </c>
      <c r="F6" s="113">
        <v>0</v>
      </c>
      <c r="G6" s="113">
        <v>0</v>
      </c>
      <c r="H6" s="111">
        <f t="shared" ref="H6:H7" si="1">0.75*G6</f>
        <v>0</v>
      </c>
      <c r="I6" s="111">
        <v>0</v>
      </c>
      <c r="J6" s="113">
        <v>0</v>
      </c>
      <c r="K6" s="112">
        <f>($Q$9+$T$7)*C6*E6</f>
        <v>0</v>
      </c>
      <c r="L6" s="113">
        <f>$Q$5*E6*(C6/2)</f>
        <v>0</v>
      </c>
      <c r="M6" s="149">
        <f t="shared" si="0"/>
        <v>0</v>
      </c>
      <c r="O6" s="171" t="s">
        <v>191</v>
      </c>
      <c r="P6" s="105"/>
      <c r="Q6" s="134">
        <v>0.51</v>
      </c>
      <c r="R6" s="105" t="s">
        <v>192</v>
      </c>
      <c r="S6" s="108">
        <v>10</v>
      </c>
      <c r="T6" s="106"/>
      <c r="U6" s="173"/>
    </row>
    <row r="7" spans="1:21" s="107" customFormat="1" ht="13" x14ac:dyDescent="0.3">
      <c r="A7" s="328"/>
      <c r="B7" s="115"/>
      <c r="C7" s="116">
        <v>1</v>
      </c>
      <c r="D7" s="109" t="s">
        <v>187</v>
      </c>
      <c r="E7" s="116">
        <v>0</v>
      </c>
      <c r="F7" s="113">
        <v>0</v>
      </c>
      <c r="G7" s="113">
        <v>0</v>
      </c>
      <c r="H7" s="111">
        <f t="shared" si="1"/>
        <v>0</v>
      </c>
      <c r="I7" s="111">
        <v>0</v>
      </c>
      <c r="J7" s="113">
        <v>0</v>
      </c>
      <c r="K7" s="112">
        <f>($Q$9+$T$7)*C7*E7</f>
        <v>0</v>
      </c>
      <c r="L7" s="113">
        <f>$Q$5*E7*(C7/2)</f>
        <v>0</v>
      </c>
      <c r="M7" s="149">
        <f t="shared" si="0"/>
        <v>0</v>
      </c>
      <c r="O7" s="171" t="s">
        <v>193</v>
      </c>
      <c r="P7" s="105"/>
      <c r="Q7" s="114" t="s">
        <v>194</v>
      </c>
      <c r="R7" s="105"/>
      <c r="S7" s="105"/>
      <c r="T7" s="132">
        <v>1</v>
      </c>
      <c r="U7" s="173" t="s">
        <v>195</v>
      </c>
    </row>
    <row r="8" spans="1:21" ht="13" x14ac:dyDescent="0.3">
      <c r="A8" s="328"/>
      <c r="B8" s="135"/>
      <c r="C8" s="136">
        <v>1</v>
      </c>
      <c r="D8" s="137" t="s">
        <v>187</v>
      </c>
      <c r="E8" s="136">
        <v>0</v>
      </c>
      <c r="F8" s="122">
        <v>0</v>
      </c>
      <c r="G8" s="122">
        <v>0</v>
      </c>
      <c r="H8" s="123">
        <f>0.75*G8</f>
        <v>0</v>
      </c>
      <c r="I8" s="123">
        <v>0</v>
      </c>
      <c r="J8" s="122">
        <v>0</v>
      </c>
      <c r="K8" s="138">
        <f>($Q$9+$T$7)*C8*E8</f>
        <v>0</v>
      </c>
      <c r="L8" s="122">
        <f>$Q$5*E8*(C8/2)</f>
        <v>0</v>
      </c>
      <c r="M8" s="149">
        <f t="shared" si="0"/>
        <v>0</v>
      </c>
      <c r="O8" s="171"/>
      <c r="P8" s="105"/>
      <c r="Q8" s="114" t="s">
        <v>196</v>
      </c>
      <c r="R8" s="105"/>
      <c r="S8" s="105"/>
      <c r="T8" s="105"/>
      <c r="U8" s="173"/>
    </row>
    <row r="9" spans="1:21" ht="12.75" customHeight="1" x14ac:dyDescent="0.3">
      <c r="A9" s="329"/>
      <c r="B9" s="338" t="s">
        <v>197</v>
      </c>
      <c r="C9" s="339"/>
      <c r="D9" s="339"/>
      <c r="E9" s="339"/>
      <c r="F9" s="339"/>
      <c r="G9" s="339"/>
      <c r="H9" s="339"/>
      <c r="I9" s="339"/>
      <c r="J9" s="339"/>
      <c r="K9" s="339"/>
      <c r="L9" s="340"/>
      <c r="M9" s="142">
        <f>SUM(M4:M8)</f>
        <v>0</v>
      </c>
      <c r="O9" s="171"/>
      <c r="P9" s="105"/>
      <c r="Q9" s="133">
        <v>1</v>
      </c>
      <c r="R9" s="105" t="s">
        <v>198</v>
      </c>
      <c r="S9" s="105"/>
      <c r="T9" s="117"/>
      <c r="U9" s="172"/>
    </row>
    <row r="10" spans="1:21" ht="13" x14ac:dyDescent="0.3">
      <c r="A10" s="330"/>
      <c r="B10" s="331"/>
      <c r="C10" s="331"/>
      <c r="D10" s="331"/>
      <c r="E10" s="331"/>
      <c r="F10" s="331"/>
      <c r="G10" s="331"/>
      <c r="H10" s="331"/>
      <c r="I10" s="331"/>
      <c r="J10" s="331"/>
      <c r="K10" s="331"/>
      <c r="L10" s="331"/>
      <c r="M10" s="330"/>
      <c r="O10" s="174" t="s">
        <v>199</v>
      </c>
      <c r="P10" s="118"/>
      <c r="Q10" s="119" t="s">
        <v>200</v>
      </c>
      <c r="R10" s="118"/>
      <c r="S10" s="118"/>
      <c r="T10" s="120"/>
      <c r="U10" s="172"/>
    </row>
    <row r="11" spans="1:21" ht="13" x14ac:dyDescent="0.3">
      <c r="A11" s="327" t="s">
        <v>281</v>
      </c>
      <c r="B11" s="115"/>
      <c r="C11" s="116">
        <v>1</v>
      </c>
      <c r="D11" s="109" t="s">
        <v>187</v>
      </c>
      <c r="E11" s="116">
        <v>0</v>
      </c>
      <c r="F11" s="113">
        <v>0</v>
      </c>
      <c r="G11" s="113">
        <v>0</v>
      </c>
      <c r="H11" s="111">
        <f>0.75*G11</f>
        <v>0</v>
      </c>
      <c r="I11" s="111">
        <v>0</v>
      </c>
      <c r="J11" s="124">
        <v>0</v>
      </c>
      <c r="K11" s="125">
        <f>($Q$9+$T$7)*C11*E11</f>
        <v>0</v>
      </c>
      <c r="L11" s="113">
        <f>$Q$5*E11*(C11/2)</f>
        <v>0</v>
      </c>
      <c r="M11" s="124">
        <f t="shared" ref="M11:M15" si="2">((((E11-1)*F11)+(G11*(E11-2))+(2*H11)+I11+J11+K11)*C11)+ L11</f>
        <v>0</v>
      </c>
      <c r="O11" s="171" t="s">
        <v>201</v>
      </c>
      <c r="P11" s="105"/>
      <c r="Q11" s="114" t="s">
        <v>202</v>
      </c>
      <c r="R11" s="105"/>
      <c r="S11" s="105"/>
      <c r="T11" s="120"/>
      <c r="U11" s="172"/>
    </row>
    <row r="12" spans="1:21" ht="13" x14ac:dyDescent="0.3">
      <c r="A12" s="332"/>
      <c r="B12" s="115"/>
      <c r="C12" s="116">
        <v>1</v>
      </c>
      <c r="D12" s="109" t="s">
        <v>187</v>
      </c>
      <c r="E12" s="116">
        <v>0</v>
      </c>
      <c r="F12" s="113">
        <v>0</v>
      </c>
      <c r="G12" s="110">
        <v>0</v>
      </c>
      <c r="H12" s="111">
        <f t="shared" ref="H12:H14" si="3">0.75*G12</f>
        <v>0</v>
      </c>
      <c r="I12" s="111">
        <v>0</v>
      </c>
      <c r="J12" s="124">
        <v>0</v>
      </c>
      <c r="K12" s="112">
        <f>($Q$9+$T$7)*C12*E12</f>
        <v>0</v>
      </c>
      <c r="L12" s="113">
        <f>$Q$5*E12*(C12/2)</f>
        <v>0</v>
      </c>
      <c r="M12" s="149">
        <f t="shared" si="2"/>
        <v>0</v>
      </c>
      <c r="O12" s="171" t="s">
        <v>203</v>
      </c>
      <c r="U12" s="175"/>
    </row>
    <row r="13" spans="1:21" ht="13" x14ac:dyDescent="0.3">
      <c r="A13" s="332"/>
      <c r="B13" s="115"/>
      <c r="C13" s="116">
        <v>1</v>
      </c>
      <c r="D13" s="109" t="s">
        <v>187</v>
      </c>
      <c r="E13" s="116">
        <v>0</v>
      </c>
      <c r="F13" s="113">
        <v>0</v>
      </c>
      <c r="G13" s="110">
        <v>0</v>
      </c>
      <c r="H13" s="111">
        <f t="shared" si="3"/>
        <v>0</v>
      </c>
      <c r="I13" s="111">
        <v>0</v>
      </c>
      <c r="J13" s="124">
        <v>0</v>
      </c>
      <c r="K13" s="112">
        <f>($Q$9+$T$7)*C13*E13</f>
        <v>0</v>
      </c>
      <c r="L13" s="113">
        <f>$Q$5*E13*(C13/2)</f>
        <v>0</v>
      </c>
      <c r="M13" s="149">
        <f t="shared" si="2"/>
        <v>0</v>
      </c>
      <c r="O13" s="176" t="s">
        <v>204</v>
      </c>
      <c r="P13" s="177"/>
      <c r="Q13" s="178"/>
      <c r="R13" s="177"/>
      <c r="S13" s="177"/>
      <c r="T13" s="179"/>
      <c r="U13" s="180"/>
    </row>
    <row r="14" spans="1:21" x14ac:dyDescent="0.25">
      <c r="A14" s="332"/>
      <c r="B14" s="115"/>
      <c r="C14" s="116">
        <v>1</v>
      </c>
      <c r="D14" s="109" t="s">
        <v>187</v>
      </c>
      <c r="E14" s="116">
        <v>0</v>
      </c>
      <c r="F14" s="113">
        <v>0</v>
      </c>
      <c r="G14" s="110">
        <v>0</v>
      </c>
      <c r="H14" s="111">
        <f t="shared" si="3"/>
        <v>0</v>
      </c>
      <c r="I14" s="111">
        <v>0</v>
      </c>
      <c r="J14" s="124">
        <v>0</v>
      </c>
      <c r="K14" s="112">
        <f>($Q$9+$T$7)*C14*E14</f>
        <v>0</v>
      </c>
      <c r="L14" s="113">
        <f>$Q$5*E14*(C14/2)</f>
        <v>0</v>
      </c>
      <c r="M14" s="149">
        <f t="shared" si="2"/>
        <v>0</v>
      </c>
    </row>
    <row r="15" spans="1:21" x14ac:dyDescent="0.25">
      <c r="A15" s="333"/>
      <c r="B15" s="115"/>
      <c r="C15" s="116">
        <v>1</v>
      </c>
      <c r="D15" s="109" t="s">
        <v>187</v>
      </c>
      <c r="E15" s="116">
        <v>0</v>
      </c>
      <c r="F15" s="113">
        <v>0</v>
      </c>
      <c r="G15" s="110">
        <v>0</v>
      </c>
      <c r="H15" s="111">
        <f>0.75*G15</f>
        <v>0</v>
      </c>
      <c r="I15" s="111">
        <v>0</v>
      </c>
      <c r="J15" s="125">
        <v>0</v>
      </c>
      <c r="K15" s="112">
        <f>($Q$9+$T$7)*C15*E15</f>
        <v>0</v>
      </c>
      <c r="L15" s="113">
        <f>$Q$5*E15*(ROUNDUP(C15/2,0))</f>
        <v>0</v>
      </c>
      <c r="M15" s="149">
        <f t="shared" si="2"/>
        <v>0</v>
      </c>
      <c r="N15" s="118"/>
      <c r="O15" s="118"/>
      <c r="P15" s="118"/>
      <c r="Q15" s="118"/>
      <c r="R15" s="118"/>
      <c r="S15" s="118"/>
      <c r="T15" s="118"/>
    </row>
    <row r="16" spans="1:21" ht="13" x14ac:dyDescent="0.3">
      <c r="A16" s="334"/>
      <c r="B16" s="338" t="s">
        <v>282</v>
      </c>
      <c r="C16" s="339"/>
      <c r="D16" s="339"/>
      <c r="E16" s="339"/>
      <c r="F16" s="339"/>
      <c r="G16" s="339"/>
      <c r="H16" s="339"/>
      <c r="I16" s="339"/>
      <c r="J16" s="339"/>
      <c r="K16" s="339"/>
      <c r="L16" s="340"/>
      <c r="M16" s="150">
        <f>SUM(M11:M15)</f>
        <v>0</v>
      </c>
      <c r="N16" s="118"/>
      <c r="O16" s="118"/>
      <c r="P16" s="118"/>
      <c r="Q16" s="118"/>
      <c r="R16" s="118"/>
      <c r="S16" s="118"/>
      <c r="T16" s="118"/>
    </row>
    <row r="17" spans="1:20" ht="13" x14ac:dyDescent="0.3">
      <c r="A17" s="146"/>
      <c r="B17" s="147"/>
      <c r="C17" s="147"/>
      <c r="D17" s="147"/>
      <c r="E17" s="147"/>
      <c r="F17" s="147"/>
      <c r="G17" s="147"/>
      <c r="H17" s="147"/>
      <c r="I17" s="147"/>
      <c r="J17" s="147"/>
      <c r="K17" s="147"/>
      <c r="L17" s="148"/>
      <c r="M17" s="127"/>
      <c r="N17" s="118"/>
      <c r="O17" s="118"/>
      <c r="P17" s="118"/>
      <c r="Q17" s="118"/>
      <c r="R17" s="118"/>
      <c r="S17" s="118"/>
      <c r="T17" s="118"/>
    </row>
    <row r="18" spans="1:20" x14ac:dyDescent="0.25">
      <c r="A18" s="327" t="s">
        <v>40</v>
      </c>
      <c r="B18" s="115"/>
      <c r="C18" s="116">
        <v>1</v>
      </c>
      <c r="D18" s="109" t="s">
        <v>187</v>
      </c>
      <c r="E18" s="116">
        <v>0</v>
      </c>
      <c r="F18" s="113">
        <v>0</v>
      </c>
      <c r="G18" s="113">
        <v>0</v>
      </c>
      <c r="H18" s="111">
        <f>0.75*G18</f>
        <v>0</v>
      </c>
      <c r="I18" s="111">
        <v>0</v>
      </c>
      <c r="J18" s="124">
        <v>0</v>
      </c>
      <c r="K18" s="125">
        <f>($Q$9+$T$7)*C18*E18</f>
        <v>0</v>
      </c>
      <c r="L18" s="113">
        <f>$Q$5*E18*(C18/2)</f>
        <v>0</v>
      </c>
      <c r="M18" s="124">
        <f t="shared" ref="M18:M22" si="4">((((E18-1)*F18)+(G18*(E18-2))+(2*H18)+I18+J18+K18)*C18)+ L18</f>
        <v>0</v>
      </c>
      <c r="N18" s="118"/>
      <c r="O18" s="118"/>
      <c r="P18" s="118"/>
      <c r="Q18" s="118"/>
      <c r="R18" s="118"/>
      <c r="S18" s="118"/>
      <c r="T18" s="118"/>
    </row>
    <row r="19" spans="1:20" x14ac:dyDescent="0.25">
      <c r="A19" s="332"/>
      <c r="B19" s="115"/>
      <c r="C19" s="116">
        <v>1</v>
      </c>
      <c r="D19" s="109" t="s">
        <v>187</v>
      </c>
      <c r="E19" s="116">
        <v>0</v>
      </c>
      <c r="F19" s="113">
        <v>0</v>
      </c>
      <c r="G19" s="110">
        <v>0</v>
      </c>
      <c r="H19" s="111">
        <f t="shared" ref="H19:H21" si="5">0.75*G19</f>
        <v>0</v>
      </c>
      <c r="I19" s="111">
        <v>0</v>
      </c>
      <c r="J19" s="124">
        <v>0</v>
      </c>
      <c r="K19" s="112">
        <f>($Q$9+$T$7)*C19*E19</f>
        <v>0</v>
      </c>
      <c r="L19" s="113">
        <f>$Q$5*E19*(C19/2)</f>
        <v>0</v>
      </c>
      <c r="M19" s="149">
        <f t="shared" si="4"/>
        <v>0</v>
      </c>
      <c r="N19" s="118"/>
      <c r="O19" s="118"/>
      <c r="P19" s="118"/>
      <c r="Q19" s="118"/>
      <c r="R19" s="118"/>
      <c r="S19" s="118"/>
      <c r="T19" s="118"/>
    </row>
    <row r="20" spans="1:20" x14ac:dyDescent="0.25">
      <c r="A20" s="332"/>
      <c r="B20" s="115"/>
      <c r="C20" s="116">
        <v>1</v>
      </c>
      <c r="D20" s="109" t="s">
        <v>187</v>
      </c>
      <c r="E20" s="116">
        <v>0</v>
      </c>
      <c r="F20" s="113">
        <v>0</v>
      </c>
      <c r="G20" s="110">
        <v>0</v>
      </c>
      <c r="H20" s="111">
        <f t="shared" si="5"/>
        <v>0</v>
      </c>
      <c r="I20" s="111">
        <v>0</v>
      </c>
      <c r="J20" s="124">
        <v>0</v>
      </c>
      <c r="K20" s="112">
        <f>($Q$9+$T$7)*C20*E20</f>
        <v>0</v>
      </c>
      <c r="L20" s="113">
        <f>$Q$5*E20*(C20/2)</f>
        <v>0</v>
      </c>
      <c r="M20" s="149">
        <f t="shared" si="4"/>
        <v>0</v>
      </c>
      <c r="N20" s="118"/>
      <c r="O20" s="118"/>
      <c r="P20" s="118"/>
      <c r="Q20" s="118"/>
      <c r="R20" s="118"/>
      <c r="S20" s="118"/>
      <c r="T20" s="118"/>
    </row>
    <row r="21" spans="1:20" x14ac:dyDescent="0.25">
      <c r="A21" s="332"/>
      <c r="B21" s="115"/>
      <c r="C21" s="116">
        <v>1</v>
      </c>
      <c r="D21" s="109" t="s">
        <v>187</v>
      </c>
      <c r="E21" s="116">
        <v>0</v>
      </c>
      <c r="F21" s="113">
        <v>0</v>
      </c>
      <c r="G21" s="110">
        <v>0</v>
      </c>
      <c r="H21" s="111">
        <f t="shared" si="5"/>
        <v>0</v>
      </c>
      <c r="I21" s="111">
        <v>0</v>
      </c>
      <c r="J21" s="124">
        <v>0</v>
      </c>
      <c r="K21" s="112">
        <f>($Q$9+$T$7)*C21*E21</f>
        <v>0</v>
      </c>
      <c r="L21" s="113">
        <f>$Q$5*E21*(C21/2)</f>
        <v>0</v>
      </c>
      <c r="M21" s="149">
        <f t="shared" si="4"/>
        <v>0</v>
      </c>
      <c r="N21" s="118"/>
      <c r="O21" s="118"/>
      <c r="P21" s="118"/>
      <c r="Q21" s="118"/>
      <c r="R21" s="118"/>
      <c r="S21" s="118"/>
      <c r="T21" s="118"/>
    </row>
    <row r="22" spans="1:20" x14ac:dyDescent="0.25">
      <c r="A22" s="333"/>
      <c r="B22" s="115"/>
      <c r="C22" s="116">
        <v>1</v>
      </c>
      <c r="D22" s="109" t="s">
        <v>187</v>
      </c>
      <c r="E22" s="116">
        <v>0</v>
      </c>
      <c r="F22" s="113">
        <v>0</v>
      </c>
      <c r="G22" s="110">
        <v>0</v>
      </c>
      <c r="H22" s="111">
        <f>0.75*G22</f>
        <v>0</v>
      </c>
      <c r="I22" s="111">
        <v>0</v>
      </c>
      <c r="J22" s="125">
        <v>0</v>
      </c>
      <c r="K22" s="112">
        <f>($Q$9+$T$7)*C22*E22</f>
        <v>0</v>
      </c>
      <c r="L22" s="113">
        <f>$Q$5*E22*(ROUNDUP(C22/2,0))</f>
        <v>0</v>
      </c>
      <c r="M22" s="149">
        <f t="shared" si="4"/>
        <v>0</v>
      </c>
      <c r="N22" s="118"/>
      <c r="O22" s="118"/>
      <c r="P22" s="118"/>
      <c r="Q22" s="118"/>
      <c r="R22" s="118"/>
      <c r="S22" s="118"/>
      <c r="T22" s="118"/>
    </row>
    <row r="23" spans="1:20" ht="13" x14ac:dyDescent="0.3">
      <c r="A23" s="334"/>
      <c r="B23" s="338" t="s">
        <v>205</v>
      </c>
      <c r="C23" s="339"/>
      <c r="D23" s="339"/>
      <c r="E23" s="339"/>
      <c r="F23" s="339"/>
      <c r="G23" s="339"/>
      <c r="H23" s="339"/>
      <c r="I23" s="339"/>
      <c r="J23" s="339"/>
      <c r="K23" s="339"/>
      <c r="L23" s="340"/>
      <c r="M23" s="150">
        <f>SUM(M18:M22)</f>
        <v>0</v>
      </c>
      <c r="N23" s="118"/>
      <c r="O23" s="118"/>
      <c r="P23" s="118"/>
      <c r="Q23" s="118"/>
      <c r="R23" s="118"/>
      <c r="S23" s="118"/>
      <c r="T23" s="118"/>
    </row>
    <row r="24" spans="1:20" ht="13" x14ac:dyDescent="0.3">
      <c r="A24" s="146"/>
      <c r="B24" s="147"/>
      <c r="C24" s="147"/>
      <c r="D24" s="147"/>
      <c r="E24" s="147"/>
      <c r="F24" s="147"/>
      <c r="G24" s="147"/>
      <c r="H24" s="147"/>
      <c r="I24" s="147"/>
      <c r="J24" s="147"/>
      <c r="K24" s="147"/>
      <c r="L24" s="147"/>
      <c r="M24" s="127"/>
      <c r="N24" s="118"/>
      <c r="O24" s="118"/>
      <c r="P24" s="118"/>
      <c r="Q24" s="118"/>
      <c r="R24" s="118"/>
      <c r="S24" s="118"/>
      <c r="T24" s="118"/>
    </row>
    <row r="25" spans="1:20" x14ac:dyDescent="0.25">
      <c r="A25" s="327" t="s">
        <v>42</v>
      </c>
      <c r="B25" s="115"/>
      <c r="C25" s="116">
        <v>1</v>
      </c>
      <c r="D25" s="109" t="s">
        <v>187</v>
      </c>
      <c r="E25" s="116">
        <v>0</v>
      </c>
      <c r="F25" s="113">
        <v>0</v>
      </c>
      <c r="G25" s="113">
        <v>0</v>
      </c>
      <c r="H25" s="111">
        <f>0.75*G25</f>
        <v>0</v>
      </c>
      <c r="I25" s="111">
        <v>0</v>
      </c>
      <c r="J25" s="124">
        <v>0</v>
      </c>
      <c r="K25" s="125">
        <f>($Q$9+$T$7)*C25*E25</f>
        <v>0</v>
      </c>
      <c r="L25" s="113">
        <f>$Q$5*E25*(C25/2)</f>
        <v>0</v>
      </c>
      <c r="M25" s="124">
        <f t="shared" ref="M25:M29" si="6">((((E25-1)*F25)+(G25*(E25-2))+(2*H25)+I25+J25+K25)*C25)+ L25</f>
        <v>0</v>
      </c>
      <c r="N25" s="118"/>
      <c r="O25" s="118"/>
      <c r="P25" s="118"/>
      <c r="Q25" s="118"/>
      <c r="R25" s="118"/>
      <c r="S25" s="118"/>
      <c r="T25" s="118"/>
    </row>
    <row r="26" spans="1:20" x14ac:dyDescent="0.25">
      <c r="A26" s="332"/>
      <c r="B26" s="115"/>
      <c r="C26" s="116">
        <v>1</v>
      </c>
      <c r="D26" s="109" t="s">
        <v>187</v>
      </c>
      <c r="E26" s="116">
        <v>0</v>
      </c>
      <c r="F26" s="113">
        <v>0</v>
      </c>
      <c r="G26" s="110">
        <v>0</v>
      </c>
      <c r="H26" s="111">
        <f t="shared" ref="H26:H28" si="7">0.75*G26</f>
        <v>0</v>
      </c>
      <c r="I26" s="111">
        <v>0</v>
      </c>
      <c r="J26" s="124">
        <v>0</v>
      </c>
      <c r="K26" s="112">
        <f>($Q$9+$T$7)*C26*E26</f>
        <v>0</v>
      </c>
      <c r="L26" s="113">
        <f>$Q$5*E26*(C26/2)</f>
        <v>0</v>
      </c>
      <c r="M26" s="149">
        <f t="shared" si="6"/>
        <v>0</v>
      </c>
      <c r="N26" s="118"/>
      <c r="O26" s="118"/>
      <c r="P26" s="118"/>
      <c r="Q26" s="118"/>
      <c r="R26" s="118"/>
      <c r="S26" s="118"/>
      <c r="T26" s="118"/>
    </row>
    <row r="27" spans="1:20" x14ac:dyDescent="0.25">
      <c r="A27" s="332"/>
      <c r="B27" s="115"/>
      <c r="C27" s="116">
        <v>1</v>
      </c>
      <c r="D27" s="109" t="s">
        <v>187</v>
      </c>
      <c r="E27" s="116">
        <v>0</v>
      </c>
      <c r="F27" s="113">
        <v>0</v>
      </c>
      <c r="G27" s="110">
        <v>0</v>
      </c>
      <c r="H27" s="111">
        <f t="shared" si="7"/>
        <v>0</v>
      </c>
      <c r="I27" s="111">
        <v>0</v>
      </c>
      <c r="J27" s="124">
        <v>0</v>
      </c>
      <c r="K27" s="112">
        <f>($Q$9+$T$7)*C27*E27</f>
        <v>0</v>
      </c>
      <c r="L27" s="113">
        <f>$Q$5*E27*(C27/2)</f>
        <v>0</v>
      </c>
      <c r="M27" s="149">
        <f t="shared" si="6"/>
        <v>0</v>
      </c>
      <c r="N27" s="118"/>
      <c r="O27" s="118"/>
      <c r="P27" s="118"/>
      <c r="Q27" s="118"/>
      <c r="R27" s="118"/>
      <c r="S27" s="118"/>
      <c r="T27" s="118"/>
    </row>
    <row r="28" spans="1:20" x14ac:dyDescent="0.25">
      <c r="A28" s="332"/>
      <c r="B28" s="115"/>
      <c r="C28" s="116">
        <v>1</v>
      </c>
      <c r="D28" s="109" t="s">
        <v>187</v>
      </c>
      <c r="E28" s="116">
        <v>0</v>
      </c>
      <c r="F28" s="113">
        <v>0</v>
      </c>
      <c r="G28" s="110">
        <v>0</v>
      </c>
      <c r="H28" s="111">
        <f t="shared" si="7"/>
        <v>0</v>
      </c>
      <c r="I28" s="111">
        <v>0</v>
      </c>
      <c r="J28" s="124">
        <v>0</v>
      </c>
      <c r="K28" s="112">
        <f>($Q$9+$T$7)*C28*E28</f>
        <v>0</v>
      </c>
      <c r="L28" s="113">
        <f>$Q$5*E28*(C28/2)</f>
        <v>0</v>
      </c>
      <c r="M28" s="149">
        <f t="shared" si="6"/>
        <v>0</v>
      </c>
      <c r="N28" s="118"/>
      <c r="O28" s="118"/>
      <c r="P28" s="118"/>
      <c r="Q28" s="118"/>
      <c r="R28" s="118"/>
      <c r="S28" s="118"/>
      <c r="T28" s="118"/>
    </row>
    <row r="29" spans="1:20" x14ac:dyDescent="0.25">
      <c r="A29" s="333"/>
      <c r="B29" s="115"/>
      <c r="C29" s="116">
        <v>1</v>
      </c>
      <c r="D29" s="109" t="s">
        <v>187</v>
      </c>
      <c r="E29" s="116">
        <v>0</v>
      </c>
      <c r="F29" s="113">
        <v>0</v>
      </c>
      <c r="G29" s="110">
        <v>0</v>
      </c>
      <c r="H29" s="111">
        <f>0.75*G29</f>
        <v>0</v>
      </c>
      <c r="I29" s="111">
        <v>0</v>
      </c>
      <c r="J29" s="125">
        <v>0</v>
      </c>
      <c r="K29" s="112">
        <f>($Q$9+$T$7)*C29*E29</f>
        <v>0</v>
      </c>
      <c r="L29" s="113">
        <f>$Q$5*E29*(ROUNDUP(C29/2,0))</f>
        <v>0</v>
      </c>
      <c r="M29" s="149">
        <f t="shared" si="6"/>
        <v>0</v>
      </c>
      <c r="N29" s="118"/>
      <c r="O29" s="118"/>
      <c r="P29" s="118"/>
      <c r="Q29" s="118"/>
      <c r="R29" s="118"/>
      <c r="S29" s="118"/>
      <c r="T29" s="118"/>
    </row>
    <row r="30" spans="1:20" ht="12.75" customHeight="1" x14ac:dyDescent="0.3">
      <c r="A30" s="334"/>
      <c r="B30" s="338" t="s">
        <v>206</v>
      </c>
      <c r="C30" s="339"/>
      <c r="D30" s="339"/>
      <c r="E30" s="339"/>
      <c r="F30" s="339"/>
      <c r="G30" s="339"/>
      <c r="H30" s="339"/>
      <c r="I30" s="339"/>
      <c r="J30" s="339"/>
      <c r="K30" s="339"/>
      <c r="L30" s="340"/>
      <c r="M30" s="150">
        <f>SUM(M25:M29)</f>
        <v>0</v>
      </c>
      <c r="N30" s="118"/>
      <c r="O30" s="118"/>
      <c r="P30" s="118"/>
      <c r="Q30" s="118"/>
      <c r="R30" s="118"/>
      <c r="S30" s="118"/>
      <c r="T30" s="118"/>
    </row>
    <row r="31" spans="1:20" ht="5.15" customHeight="1" x14ac:dyDescent="0.3">
      <c r="A31" s="146"/>
      <c r="B31" s="147"/>
      <c r="C31" s="147"/>
      <c r="D31" s="147"/>
      <c r="E31" s="147"/>
      <c r="F31" s="147"/>
      <c r="G31" s="147"/>
      <c r="H31" s="147"/>
      <c r="I31" s="147"/>
      <c r="J31" s="147"/>
      <c r="K31" s="147"/>
      <c r="L31" s="147"/>
      <c r="M31" s="127"/>
      <c r="N31" s="118"/>
      <c r="O31" s="118"/>
      <c r="P31" s="118"/>
      <c r="Q31" s="118"/>
      <c r="R31" s="118"/>
      <c r="S31" s="118"/>
      <c r="T31" s="118"/>
    </row>
    <row r="32" spans="1:20" s="141" customFormat="1" ht="18" customHeight="1" x14ac:dyDescent="0.35">
      <c r="A32" s="335" t="s">
        <v>207</v>
      </c>
      <c r="B32" s="336"/>
      <c r="C32" s="336"/>
      <c r="D32" s="336"/>
      <c r="E32" s="336"/>
      <c r="F32" s="336"/>
      <c r="G32" s="336"/>
      <c r="H32" s="336"/>
      <c r="I32" s="336"/>
      <c r="J32" s="336"/>
      <c r="K32" s="336"/>
      <c r="L32" s="337"/>
      <c r="M32" s="157">
        <f>M9+M16+M23+M30</f>
        <v>0</v>
      </c>
      <c r="N32" s="140"/>
      <c r="O32" s="140"/>
      <c r="P32" s="140"/>
      <c r="Q32" s="140"/>
      <c r="R32" s="140"/>
      <c r="S32" s="140"/>
      <c r="T32" s="140"/>
    </row>
    <row r="33" spans="1:20" ht="13" x14ac:dyDescent="0.3">
      <c r="B33" s="126"/>
      <c r="C33" s="127"/>
      <c r="D33" s="127"/>
      <c r="E33" s="127"/>
      <c r="F33" s="127"/>
      <c r="G33" s="127"/>
      <c r="H33" s="127"/>
      <c r="I33" s="127"/>
      <c r="J33" s="127"/>
      <c r="K33" s="127"/>
      <c r="L33" s="127"/>
      <c r="M33" s="127"/>
      <c r="N33" s="118"/>
      <c r="O33" s="118"/>
      <c r="P33" s="118"/>
      <c r="Q33" s="118"/>
      <c r="R33" s="118"/>
      <c r="S33" s="118"/>
      <c r="T33" s="118"/>
    </row>
    <row r="34" spans="1:20" x14ac:dyDescent="0.25">
      <c r="A34" s="321" t="s">
        <v>208</v>
      </c>
      <c r="B34" s="322"/>
      <c r="C34" s="322"/>
      <c r="D34" s="322"/>
      <c r="E34" s="322"/>
      <c r="F34" s="322"/>
      <c r="G34" s="322"/>
      <c r="H34" s="322"/>
      <c r="I34" s="322"/>
      <c r="J34" s="322"/>
      <c r="K34" s="322"/>
      <c r="L34" s="322"/>
      <c r="M34" s="323"/>
      <c r="N34" s="118"/>
      <c r="O34" s="118"/>
      <c r="P34" s="118"/>
      <c r="Q34" s="103"/>
      <c r="R34" s="118"/>
      <c r="S34" s="118"/>
      <c r="T34" s="118"/>
    </row>
    <row r="35" spans="1:20" x14ac:dyDescent="0.25">
      <c r="A35" s="324"/>
      <c r="B35" s="325"/>
      <c r="C35" s="325"/>
      <c r="D35" s="325"/>
      <c r="E35" s="325"/>
      <c r="F35" s="325"/>
      <c r="G35" s="325"/>
      <c r="H35" s="325"/>
      <c r="I35" s="325"/>
      <c r="J35" s="325"/>
      <c r="K35" s="325"/>
      <c r="L35" s="325"/>
      <c r="M35" s="326"/>
      <c r="N35" s="118"/>
      <c r="O35" s="118"/>
      <c r="P35" s="118"/>
      <c r="Q35" s="118"/>
      <c r="R35" s="118"/>
      <c r="S35" s="118"/>
      <c r="T35" s="118"/>
    </row>
    <row r="36" spans="1:20" ht="52" x14ac:dyDescent="0.25">
      <c r="A36" s="158" t="s">
        <v>174</v>
      </c>
      <c r="B36" s="158" t="s">
        <v>175</v>
      </c>
      <c r="C36" s="158" t="s">
        <v>176</v>
      </c>
      <c r="D36" s="158" t="s">
        <v>177</v>
      </c>
      <c r="E36" s="158" t="s">
        <v>178</v>
      </c>
      <c r="F36" s="158" t="s">
        <v>179</v>
      </c>
      <c r="G36" s="158" t="s">
        <v>180</v>
      </c>
      <c r="H36" s="158" t="s">
        <v>181</v>
      </c>
      <c r="I36" s="158" t="s">
        <v>182</v>
      </c>
      <c r="J36" s="158" t="s">
        <v>209</v>
      </c>
      <c r="K36" s="158" t="s">
        <v>184</v>
      </c>
      <c r="L36" s="158" t="s">
        <v>185</v>
      </c>
      <c r="M36" s="158" t="s">
        <v>186</v>
      </c>
      <c r="N36" s="118"/>
      <c r="O36" s="118"/>
      <c r="P36" s="118"/>
      <c r="Q36" s="118"/>
      <c r="R36" s="118"/>
      <c r="S36" s="118"/>
      <c r="T36" s="118"/>
    </row>
    <row r="37" spans="1:20" x14ac:dyDescent="0.25">
      <c r="A37" s="327" t="s">
        <v>93</v>
      </c>
      <c r="B37" s="154"/>
      <c r="C37" s="116">
        <v>1</v>
      </c>
      <c r="D37" s="109" t="s">
        <v>187</v>
      </c>
      <c r="E37" s="116">
        <v>0</v>
      </c>
      <c r="F37" s="113">
        <v>0</v>
      </c>
      <c r="G37" s="113">
        <v>0</v>
      </c>
      <c r="H37" s="111">
        <f>0.75*G37</f>
        <v>0</v>
      </c>
      <c r="I37" s="111">
        <v>0</v>
      </c>
      <c r="J37" s="113">
        <v>0</v>
      </c>
      <c r="K37" s="125">
        <f>($Q$9+$T$7)*C37*E37</f>
        <v>0</v>
      </c>
      <c r="L37" s="113">
        <f>$Q$5*E37*(C37/2)</f>
        <v>0</v>
      </c>
      <c r="M37" s="124">
        <f t="shared" ref="M37:M41" si="8">((((E37-1)*F37)+(G37*(E37-2))+(2*H37)+I37+J37+K37)*C37)+ L37</f>
        <v>0</v>
      </c>
      <c r="N37" s="118"/>
      <c r="O37" s="118"/>
      <c r="P37" s="118"/>
      <c r="Q37" s="118"/>
      <c r="R37" s="118"/>
      <c r="S37" s="118"/>
      <c r="T37" s="118"/>
    </row>
    <row r="38" spans="1:20" x14ac:dyDescent="0.25">
      <c r="A38" s="328"/>
      <c r="B38" s="155"/>
      <c r="C38" s="116">
        <v>1</v>
      </c>
      <c r="D38" s="109" t="s">
        <v>187</v>
      </c>
      <c r="E38" s="116">
        <v>0</v>
      </c>
      <c r="F38" s="113">
        <v>0</v>
      </c>
      <c r="G38" s="113">
        <v>0</v>
      </c>
      <c r="H38" s="111">
        <f>0.75*G38</f>
        <v>0</v>
      </c>
      <c r="I38" s="111">
        <v>0</v>
      </c>
      <c r="J38" s="113">
        <v>0</v>
      </c>
      <c r="K38" s="112">
        <f>($Q$9+$T$7)*C38*E38</f>
        <v>0</v>
      </c>
      <c r="L38" s="113">
        <f>$Q$5*E38*(C38/2)</f>
        <v>0</v>
      </c>
      <c r="M38" s="149">
        <f t="shared" si="8"/>
        <v>0</v>
      </c>
      <c r="N38" s="118"/>
      <c r="O38" s="118"/>
      <c r="P38" s="118"/>
      <c r="Q38" s="118"/>
      <c r="R38" s="118"/>
      <c r="S38" s="118"/>
      <c r="T38" s="118"/>
    </row>
    <row r="39" spans="1:20" x14ac:dyDescent="0.25">
      <c r="A39" s="328"/>
      <c r="B39" s="155"/>
      <c r="C39" s="116">
        <v>1</v>
      </c>
      <c r="D39" s="109" t="s">
        <v>187</v>
      </c>
      <c r="E39" s="116">
        <v>0</v>
      </c>
      <c r="F39" s="113">
        <v>0</v>
      </c>
      <c r="G39" s="113">
        <v>0</v>
      </c>
      <c r="H39" s="111">
        <f t="shared" ref="H39:H40" si="9">0.75*G39</f>
        <v>0</v>
      </c>
      <c r="I39" s="111">
        <v>0</v>
      </c>
      <c r="J39" s="113">
        <v>0</v>
      </c>
      <c r="K39" s="112">
        <f>($Q$9+$T$7)*C39*E39</f>
        <v>0</v>
      </c>
      <c r="L39" s="113">
        <f>$Q$5*E39*(C39/2)</f>
        <v>0</v>
      </c>
      <c r="M39" s="149">
        <f t="shared" si="8"/>
        <v>0</v>
      </c>
      <c r="N39" s="118"/>
      <c r="O39" s="118"/>
      <c r="P39" s="118"/>
      <c r="Q39" s="118"/>
      <c r="R39" s="118"/>
      <c r="S39" s="118"/>
      <c r="T39" s="118"/>
    </row>
    <row r="40" spans="1:20" x14ac:dyDescent="0.25">
      <c r="A40" s="328"/>
      <c r="B40" s="155"/>
      <c r="C40" s="116">
        <v>1</v>
      </c>
      <c r="D40" s="109" t="s">
        <v>187</v>
      </c>
      <c r="E40" s="116">
        <v>0</v>
      </c>
      <c r="F40" s="113">
        <v>0</v>
      </c>
      <c r="G40" s="113">
        <v>0</v>
      </c>
      <c r="H40" s="111">
        <f t="shared" si="9"/>
        <v>0</v>
      </c>
      <c r="I40" s="111">
        <v>0</v>
      </c>
      <c r="J40" s="113">
        <v>0</v>
      </c>
      <c r="K40" s="112">
        <f>($Q$9+$T$7)*C40*E40</f>
        <v>0</v>
      </c>
      <c r="L40" s="113">
        <f>$Q$5*E40*(C40/2)</f>
        <v>0</v>
      </c>
      <c r="M40" s="149">
        <f t="shared" si="8"/>
        <v>0</v>
      </c>
      <c r="N40" s="118"/>
      <c r="O40" s="118"/>
      <c r="P40" s="118"/>
      <c r="Q40" s="118"/>
      <c r="R40" s="118"/>
      <c r="S40" s="118"/>
      <c r="T40" s="118"/>
    </row>
    <row r="41" spans="1:20" x14ac:dyDescent="0.25">
      <c r="A41" s="328"/>
      <c r="B41" s="154"/>
      <c r="C41" s="116">
        <v>1</v>
      </c>
      <c r="D41" s="109" t="s">
        <v>187</v>
      </c>
      <c r="E41" s="116">
        <v>0</v>
      </c>
      <c r="F41" s="113">
        <v>0</v>
      </c>
      <c r="G41" s="113">
        <v>0</v>
      </c>
      <c r="H41" s="111">
        <f>0.75*G41</f>
        <v>0</v>
      </c>
      <c r="I41" s="111">
        <v>0</v>
      </c>
      <c r="J41" s="113">
        <v>0</v>
      </c>
      <c r="K41" s="112">
        <f>($Q$9+$T$7)*C41*E41</f>
        <v>0</v>
      </c>
      <c r="L41" s="113">
        <f>$Q$5*E41*(C41/2)</f>
        <v>0</v>
      </c>
      <c r="M41" s="149">
        <f t="shared" si="8"/>
        <v>0</v>
      </c>
      <c r="N41" s="118"/>
      <c r="O41" s="118"/>
      <c r="P41" s="118"/>
      <c r="Q41" s="118"/>
      <c r="R41" s="118"/>
      <c r="S41" s="118"/>
      <c r="T41" s="118"/>
    </row>
    <row r="42" spans="1:20" ht="12.75" customHeight="1" x14ac:dyDescent="0.3">
      <c r="A42" s="329"/>
      <c r="B42" s="341" t="s">
        <v>210</v>
      </c>
      <c r="C42" s="342"/>
      <c r="D42" s="342"/>
      <c r="E42" s="342"/>
      <c r="F42" s="342"/>
      <c r="G42" s="342"/>
      <c r="H42" s="342"/>
      <c r="I42" s="342"/>
      <c r="J42" s="342"/>
      <c r="K42" s="342"/>
      <c r="L42" s="343"/>
      <c r="M42" s="142">
        <f>SUM(M37:M41)</f>
        <v>0</v>
      </c>
      <c r="N42" s="118"/>
      <c r="O42" s="118"/>
      <c r="P42" s="118"/>
      <c r="Q42" s="118"/>
      <c r="R42" s="118"/>
      <c r="S42" s="118"/>
      <c r="T42" s="118"/>
    </row>
    <row r="43" spans="1:20" x14ac:dyDescent="0.25">
      <c r="A43" s="330"/>
      <c r="B43" s="331"/>
      <c r="C43" s="331"/>
      <c r="D43" s="331"/>
      <c r="E43" s="331"/>
      <c r="F43" s="331"/>
      <c r="G43" s="331"/>
      <c r="H43" s="331"/>
      <c r="I43" s="331"/>
      <c r="J43" s="331"/>
      <c r="K43" s="331"/>
      <c r="L43" s="331"/>
      <c r="M43" s="330"/>
      <c r="N43" s="118"/>
      <c r="O43" s="118"/>
      <c r="P43" s="118"/>
      <c r="Q43" s="118"/>
      <c r="R43" s="118"/>
      <c r="S43" s="118"/>
      <c r="T43" s="118"/>
    </row>
    <row r="44" spans="1:20" x14ac:dyDescent="0.25">
      <c r="A44" s="327" t="s">
        <v>281</v>
      </c>
      <c r="B44" s="115"/>
      <c r="C44" s="116">
        <v>1</v>
      </c>
      <c r="D44" s="109" t="s">
        <v>187</v>
      </c>
      <c r="E44" s="116">
        <v>0</v>
      </c>
      <c r="F44" s="113">
        <v>0</v>
      </c>
      <c r="G44" s="113">
        <v>0</v>
      </c>
      <c r="H44" s="111">
        <f>0.75*G44</f>
        <v>0</v>
      </c>
      <c r="I44" s="111">
        <v>0</v>
      </c>
      <c r="J44" s="124">
        <v>0</v>
      </c>
      <c r="K44" s="125">
        <f>($Q$9+$T$7)*C44*E44</f>
        <v>0</v>
      </c>
      <c r="L44" s="113">
        <f>$Q$5*E44*(C44/2)</f>
        <v>0</v>
      </c>
      <c r="M44" s="124">
        <f t="shared" ref="M44:M48" si="10">((((E44-1)*F44)+(G44*(E44-2))+(2*H44)+I44+J44+K44)*C44)+ L44</f>
        <v>0</v>
      </c>
      <c r="N44" s="118"/>
      <c r="O44" s="118"/>
      <c r="P44" s="118"/>
      <c r="Q44" s="118"/>
      <c r="R44" s="118"/>
      <c r="S44" s="118"/>
      <c r="T44" s="118"/>
    </row>
    <row r="45" spans="1:20" x14ac:dyDescent="0.25">
      <c r="A45" s="332"/>
      <c r="B45" s="115"/>
      <c r="C45" s="116">
        <v>1</v>
      </c>
      <c r="D45" s="109" t="s">
        <v>187</v>
      </c>
      <c r="E45" s="116">
        <v>0</v>
      </c>
      <c r="F45" s="113">
        <v>0</v>
      </c>
      <c r="G45" s="110">
        <v>0</v>
      </c>
      <c r="H45" s="111">
        <f t="shared" ref="H45:H47" si="11">0.75*G45</f>
        <v>0</v>
      </c>
      <c r="I45" s="111">
        <v>0</v>
      </c>
      <c r="J45" s="124">
        <v>0</v>
      </c>
      <c r="K45" s="112">
        <f>($Q$9+$T$7)*C45*E45</f>
        <v>0</v>
      </c>
      <c r="L45" s="113">
        <f>$Q$5*E45*(C45/2)</f>
        <v>0</v>
      </c>
      <c r="M45" s="149">
        <f t="shared" si="10"/>
        <v>0</v>
      </c>
      <c r="N45" s="118"/>
      <c r="O45" s="118"/>
      <c r="P45" s="118"/>
      <c r="Q45" s="118"/>
      <c r="R45" s="118"/>
      <c r="S45" s="118"/>
      <c r="T45" s="118"/>
    </row>
    <row r="46" spans="1:20" x14ac:dyDescent="0.25">
      <c r="A46" s="332"/>
      <c r="B46" s="115"/>
      <c r="C46" s="116">
        <v>1</v>
      </c>
      <c r="D46" s="109" t="s">
        <v>187</v>
      </c>
      <c r="E46" s="116">
        <v>0</v>
      </c>
      <c r="F46" s="113">
        <v>0</v>
      </c>
      <c r="G46" s="110">
        <v>0</v>
      </c>
      <c r="H46" s="111">
        <f t="shared" si="11"/>
        <v>0</v>
      </c>
      <c r="I46" s="111">
        <v>0</v>
      </c>
      <c r="J46" s="124">
        <v>0</v>
      </c>
      <c r="K46" s="112">
        <f>($Q$9+$T$7)*C46*E46</f>
        <v>0</v>
      </c>
      <c r="L46" s="113">
        <f>$Q$5*E46*(C46/2)</f>
        <v>0</v>
      </c>
      <c r="M46" s="149">
        <f t="shared" si="10"/>
        <v>0</v>
      </c>
      <c r="N46" s="118"/>
      <c r="O46" s="118"/>
      <c r="P46" s="118"/>
      <c r="Q46" s="118"/>
      <c r="R46" s="118"/>
      <c r="S46" s="118"/>
      <c r="T46" s="118"/>
    </row>
    <row r="47" spans="1:20" x14ac:dyDescent="0.25">
      <c r="A47" s="332"/>
      <c r="B47" s="115"/>
      <c r="C47" s="116">
        <v>1</v>
      </c>
      <c r="D47" s="109" t="s">
        <v>187</v>
      </c>
      <c r="E47" s="116">
        <v>0</v>
      </c>
      <c r="F47" s="113">
        <v>0</v>
      </c>
      <c r="G47" s="110">
        <v>0</v>
      </c>
      <c r="H47" s="111">
        <f t="shared" si="11"/>
        <v>0</v>
      </c>
      <c r="I47" s="111">
        <v>0</v>
      </c>
      <c r="J47" s="124">
        <v>0</v>
      </c>
      <c r="K47" s="112">
        <f>($Q$9+$T$7)*C47*E47</f>
        <v>0</v>
      </c>
      <c r="L47" s="113">
        <f>$Q$5*E47*(C47/2)</f>
        <v>0</v>
      </c>
      <c r="M47" s="149">
        <f t="shared" si="10"/>
        <v>0</v>
      </c>
      <c r="N47" s="118"/>
      <c r="O47" s="118"/>
      <c r="P47" s="118"/>
      <c r="Q47" s="118"/>
      <c r="R47" s="118"/>
      <c r="S47" s="118"/>
      <c r="T47" s="118"/>
    </row>
    <row r="48" spans="1:20" x14ac:dyDescent="0.25">
      <c r="A48" s="333"/>
      <c r="B48" s="139"/>
      <c r="C48" s="136">
        <v>1</v>
      </c>
      <c r="D48" s="137" t="s">
        <v>187</v>
      </c>
      <c r="E48" s="136">
        <v>0</v>
      </c>
      <c r="F48" s="122">
        <v>0</v>
      </c>
      <c r="G48" s="128">
        <v>0</v>
      </c>
      <c r="H48" s="123">
        <f>0.75*G48</f>
        <v>0</v>
      </c>
      <c r="I48" s="123">
        <v>0</v>
      </c>
      <c r="J48" s="129">
        <v>0</v>
      </c>
      <c r="K48" s="122">
        <f>($Q$9+$T$7)*C48*E48</f>
        <v>0</v>
      </c>
      <c r="L48" s="122">
        <f>$Q$5*E48*(ROUNDUP(C48/2,0))</f>
        <v>0</v>
      </c>
      <c r="M48" s="149">
        <f t="shared" si="10"/>
        <v>0</v>
      </c>
      <c r="N48" s="118"/>
      <c r="O48" s="118"/>
      <c r="P48" s="118"/>
      <c r="Q48" s="118"/>
      <c r="R48" s="118"/>
      <c r="S48" s="118"/>
      <c r="T48" s="118"/>
    </row>
    <row r="49" spans="1:20" ht="12.75" customHeight="1" x14ac:dyDescent="0.3">
      <c r="A49" s="334"/>
      <c r="B49" s="341" t="s">
        <v>283</v>
      </c>
      <c r="C49" s="342"/>
      <c r="D49" s="342"/>
      <c r="E49" s="342"/>
      <c r="F49" s="342"/>
      <c r="G49" s="342"/>
      <c r="H49" s="342"/>
      <c r="I49" s="342"/>
      <c r="J49" s="342"/>
      <c r="K49" s="342"/>
      <c r="L49" s="343"/>
      <c r="M49" s="142">
        <f>SUM(M44:M48)</f>
        <v>0</v>
      </c>
      <c r="N49" s="118"/>
      <c r="O49" s="118"/>
      <c r="P49" s="118"/>
      <c r="Q49" s="118"/>
      <c r="R49" s="118"/>
      <c r="S49" s="118"/>
      <c r="T49" s="118"/>
    </row>
    <row r="50" spans="1:20" ht="12.75" customHeight="1" x14ac:dyDescent="0.3">
      <c r="A50" s="146"/>
      <c r="B50" s="152"/>
      <c r="C50" s="152"/>
      <c r="D50" s="152"/>
      <c r="E50" s="152"/>
      <c r="F50" s="152"/>
      <c r="G50" s="152"/>
      <c r="H50" s="152"/>
      <c r="I50" s="152"/>
      <c r="J50" s="152"/>
      <c r="K50" s="152"/>
      <c r="L50" s="152"/>
      <c r="M50" s="153"/>
      <c r="N50" s="118"/>
      <c r="O50" s="118"/>
      <c r="P50" s="118"/>
      <c r="Q50" s="118"/>
      <c r="R50" s="118"/>
      <c r="S50" s="118"/>
      <c r="T50" s="118"/>
    </row>
    <row r="51" spans="1:20" ht="12.75" customHeight="1" x14ac:dyDescent="0.25">
      <c r="A51" s="327" t="s">
        <v>40</v>
      </c>
      <c r="B51" s="154"/>
      <c r="C51" s="116">
        <v>1</v>
      </c>
      <c r="D51" s="109" t="s">
        <v>187</v>
      </c>
      <c r="E51" s="116">
        <v>0</v>
      </c>
      <c r="F51" s="113">
        <v>0</v>
      </c>
      <c r="G51" s="113">
        <v>0</v>
      </c>
      <c r="H51" s="111">
        <f>0.75*G51</f>
        <v>0</v>
      </c>
      <c r="I51" s="111">
        <v>0</v>
      </c>
      <c r="J51" s="113">
        <v>0</v>
      </c>
      <c r="K51" s="125">
        <f>($Q$9+$T$7)*C51*E51</f>
        <v>0</v>
      </c>
      <c r="L51" s="113">
        <f>$Q$5*E51*(C51/2)</f>
        <v>0</v>
      </c>
      <c r="M51" s="124">
        <f t="shared" ref="M51:M55" si="12">((((E51-1)*F51)+(G51*(E51-2))+(2*H51)+I51+J51+K51)*C51)+ L51</f>
        <v>0</v>
      </c>
      <c r="N51" s="118"/>
      <c r="O51" s="118"/>
      <c r="P51" s="118"/>
      <c r="Q51" s="118"/>
      <c r="R51" s="118"/>
      <c r="S51" s="118"/>
      <c r="T51" s="118"/>
    </row>
    <row r="52" spans="1:20" ht="12.75" customHeight="1" x14ac:dyDescent="0.25">
      <c r="A52" s="332"/>
      <c r="B52" s="155"/>
      <c r="C52" s="116">
        <v>1</v>
      </c>
      <c r="D52" s="109" t="s">
        <v>187</v>
      </c>
      <c r="E52" s="116">
        <v>0</v>
      </c>
      <c r="F52" s="113">
        <v>0</v>
      </c>
      <c r="G52" s="113">
        <v>0</v>
      </c>
      <c r="H52" s="111">
        <f>0.75*G52</f>
        <v>0</v>
      </c>
      <c r="I52" s="111">
        <v>0</v>
      </c>
      <c r="J52" s="113">
        <v>0</v>
      </c>
      <c r="K52" s="112">
        <f>($Q$9+$T$7)*C52*E52</f>
        <v>0</v>
      </c>
      <c r="L52" s="113">
        <f>$Q$5*E52*(C52/2)</f>
        <v>0</v>
      </c>
      <c r="M52" s="149">
        <f t="shared" si="12"/>
        <v>0</v>
      </c>
      <c r="N52" s="118"/>
      <c r="O52" s="118"/>
      <c r="P52" s="118"/>
      <c r="Q52" s="118"/>
      <c r="R52" s="118"/>
      <c r="S52" s="118"/>
      <c r="T52" s="118"/>
    </row>
    <row r="53" spans="1:20" ht="12.75" customHeight="1" x14ac:dyDescent="0.25">
      <c r="A53" s="332"/>
      <c r="B53" s="155"/>
      <c r="C53" s="116">
        <v>1</v>
      </c>
      <c r="D53" s="109" t="s">
        <v>187</v>
      </c>
      <c r="E53" s="116">
        <v>0</v>
      </c>
      <c r="F53" s="113">
        <v>0</v>
      </c>
      <c r="G53" s="113">
        <v>0</v>
      </c>
      <c r="H53" s="111">
        <f t="shared" ref="H53:H54" si="13">0.75*G53</f>
        <v>0</v>
      </c>
      <c r="I53" s="111">
        <v>0</v>
      </c>
      <c r="J53" s="113">
        <v>0</v>
      </c>
      <c r="K53" s="112">
        <f>($Q$9+$T$7)*C53*E53</f>
        <v>0</v>
      </c>
      <c r="L53" s="113">
        <f>$Q$5*E53*(C53/2)</f>
        <v>0</v>
      </c>
      <c r="M53" s="149">
        <f t="shared" si="12"/>
        <v>0</v>
      </c>
      <c r="N53" s="118"/>
      <c r="O53" s="118"/>
      <c r="P53" s="118"/>
      <c r="Q53" s="118"/>
      <c r="R53" s="118"/>
      <c r="S53" s="118"/>
      <c r="T53" s="118"/>
    </row>
    <row r="54" spans="1:20" ht="12.75" customHeight="1" x14ac:dyDescent="0.25">
      <c r="A54" s="332"/>
      <c r="B54" s="155"/>
      <c r="C54" s="116">
        <v>1</v>
      </c>
      <c r="D54" s="109" t="s">
        <v>187</v>
      </c>
      <c r="E54" s="116">
        <v>0</v>
      </c>
      <c r="F54" s="113">
        <v>0</v>
      </c>
      <c r="G54" s="113">
        <v>0</v>
      </c>
      <c r="H54" s="111">
        <f t="shared" si="13"/>
        <v>0</v>
      </c>
      <c r="I54" s="111">
        <v>0</v>
      </c>
      <c r="J54" s="113">
        <v>0</v>
      </c>
      <c r="K54" s="112">
        <f>($Q$9+$T$7)*C54*E54</f>
        <v>0</v>
      </c>
      <c r="L54" s="113">
        <f>$Q$5*E54*(C54/2)</f>
        <v>0</v>
      </c>
      <c r="M54" s="149">
        <f t="shared" si="12"/>
        <v>0</v>
      </c>
      <c r="N54" s="118"/>
      <c r="O54" s="118"/>
      <c r="P54" s="118"/>
      <c r="Q54" s="118"/>
      <c r="R54" s="118"/>
      <c r="S54" s="118"/>
      <c r="T54" s="118"/>
    </row>
    <row r="55" spans="1:20" ht="12.75" customHeight="1" x14ac:dyDescent="0.25">
      <c r="A55" s="333"/>
      <c r="B55" s="156"/>
      <c r="C55" s="136">
        <v>1</v>
      </c>
      <c r="D55" s="137" t="s">
        <v>187</v>
      </c>
      <c r="E55" s="136">
        <v>0</v>
      </c>
      <c r="F55" s="122">
        <v>0</v>
      </c>
      <c r="G55" s="122">
        <v>0</v>
      </c>
      <c r="H55" s="123">
        <f>0.75*G55</f>
        <v>0</v>
      </c>
      <c r="I55" s="123">
        <v>0</v>
      </c>
      <c r="J55" s="122">
        <v>0</v>
      </c>
      <c r="K55" s="138">
        <f>($Q$9+$T$7)*C55*E55</f>
        <v>0</v>
      </c>
      <c r="L55" s="122">
        <f>$Q$5*E55*(C55/2)</f>
        <v>0</v>
      </c>
      <c r="M55" s="149">
        <f t="shared" si="12"/>
        <v>0</v>
      </c>
      <c r="N55" s="118"/>
      <c r="O55" s="118"/>
      <c r="P55" s="118"/>
      <c r="Q55" s="118"/>
      <c r="R55" s="118"/>
      <c r="S55" s="118"/>
      <c r="T55" s="118"/>
    </row>
    <row r="56" spans="1:20" ht="12.75" customHeight="1" x14ac:dyDescent="0.3">
      <c r="A56" s="334"/>
      <c r="B56" s="341" t="s">
        <v>211</v>
      </c>
      <c r="C56" s="342"/>
      <c r="D56" s="342"/>
      <c r="E56" s="342"/>
      <c r="F56" s="342"/>
      <c r="G56" s="342"/>
      <c r="H56" s="342"/>
      <c r="I56" s="342"/>
      <c r="J56" s="342"/>
      <c r="K56" s="342"/>
      <c r="L56" s="343"/>
      <c r="M56" s="142">
        <f>SUM(M51:M55)</f>
        <v>0</v>
      </c>
      <c r="N56" s="118"/>
      <c r="O56" s="118"/>
      <c r="P56" s="118"/>
      <c r="Q56" s="118"/>
      <c r="R56" s="118"/>
      <c r="S56" s="118"/>
      <c r="T56" s="118"/>
    </row>
    <row r="57" spans="1:20" ht="12.75" customHeight="1" x14ac:dyDescent="0.3">
      <c r="A57" s="146"/>
      <c r="B57" s="152"/>
      <c r="C57" s="152"/>
      <c r="D57" s="152"/>
      <c r="E57" s="152"/>
      <c r="F57" s="152"/>
      <c r="G57" s="152"/>
      <c r="H57" s="152"/>
      <c r="I57" s="152"/>
      <c r="J57" s="152"/>
      <c r="K57" s="152"/>
      <c r="L57" s="152"/>
      <c r="M57" s="153"/>
      <c r="N57" s="118"/>
      <c r="O57" s="118"/>
      <c r="P57" s="118"/>
      <c r="Q57" s="118"/>
      <c r="R57" s="118"/>
      <c r="S57" s="118"/>
      <c r="T57" s="118"/>
    </row>
    <row r="58" spans="1:20" ht="12.75" customHeight="1" x14ac:dyDescent="0.25">
      <c r="A58" s="327" t="s">
        <v>42</v>
      </c>
      <c r="B58" s="154"/>
      <c r="C58" s="116">
        <v>1</v>
      </c>
      <c r="D58" s="109" t="s">
        <v>187</v>
      </c>
      <c r="E58" s="116">
        <v>0</v>
      </c>
      <c r="F58" s="113">
        <v>0</v>
      </c>
      <c r="G58" s="113">
        <v>0</v>
      </c>
      <c r="H58" s="111">
        <f>0.75*G58</f>
        <v>0</v>
      </c>
      <c r="I58" s="111">
        <v>0</v>
      </c>
      <c r="J58" s="113">
        <v>0</v>
      </c>
      <c r="K58" s="125">
        <f>($Q$9+$T$7)*C58*E58</f>
        <v>0</v>
      </c>
      <c r="L58" s="113">
        <f>$Q$5*E58*(C58/2)</f>
        <v>0</v>
      </c>
      <c r="M58" s="124">
        <f t="shared" ref="M58:M62" si="14">((((E58-1)*F58)+(G58*(E58-2))+(2*H58)+I58+J58+K58)*C58)+ L58</f>
        <v>0</v>
      </c>
      <c r="N58" s="118"/>
      <c r="O58" s="118"/>
      <c r="P58" s="118"/>
      <c r="Q58" s="118"/>
      <c r="R58" s="118"/>
      <c r="S58" s="118"/>
      <c r="T58" s="118"/>
    </row>
    <row r="59" spans="1:20" ht="12.75" customHeight="1" x14ac:dyDescent="0.25">
      <c r="A59" s="332"/>
      <c r="B59" s="155"/>
      <c r="C59" s="116">
        <v>1</v>
      </c>
      <c r="D59" s="109" t="s">
        <v>187</v>
      </c>
      <c r="E59" s="116">
        <v>0</v>
      </c>
      <c r="F59" s="113">
        <v>0</v>
      </c>
      <c r="G59" s="113">
        <v>0</v>
      </c>
      <c r="H59" s="111">
        <f>0.75*G59</f>
        <v>0</v>
      </c>
      <c r="I59" s="111">
        <v>0</v>
      </c>
      <c r="J59" s="113">
        <v>0</v>
      </c>
      <c r="K59" s="112">
        <f>($Q$9+$T$7)*C59*E59</f>
        <v>0</v>
      </c>
      <c r="L59" s="113">
        <f>$Q$5*E59*(C59/2)</f>
        <v>0</v>
      </c>
      <c r="M59" s="149">
        <f t="shared" si="14"/>
        <v>0</v>
      </c>
      <c r="N59" s="118"/>
      <c r="O59" s="118"/>
      <c r="P59" s="118"/>
      <c r="Q59" s="118"/>
      <c r="R59" s="118"/>
      <c r="S59" s="118"/>
      <c r="T59" s="118"/>
    </row>
    <row r="60" spans="1:20" ht="12.75" customHeight="1" x14ac:dyDescent="0.25">
      <c r="A60" s="332"/>
      <c r="B60" s="155"/>
      <c r="C60" s="116">
        <v>1</v>
      </c>
      <c r="D60" s="109" t="s">
        <v>187</v>
      </c>
      <c r="E60" s="116">
        <v>0</v>
      </c>
      <c r="F60" s="113">
        <v>0</v>
      </c>
      <c r="G60" s="113">
        <v>0</v>
      </c>
      <c r="H60" s="111">
        <f t="shared" ref="H60:H61" si="15">0.75*G60</f>
        <v>0</v>
      </c>
      <c r="I60" s="111">
        <v>0</v>
      </c>
      <c r="J60" s="113">
        <v>0</v>
      </c>
      <c r="K60" s="112">
        <f>($Q$9+$T$7)*C60*E60</f>
        <v>0</v>
      </c>
      <c r="L60" s="113">
        <f>$Q$5*E60*(C60/2)</f>
        <v>0</v>
      </c>
      <c r="M60" s="149">
        <f t="shared" si="14"/>
        <v>0</v>
      </c>
      <c r="N60" s="118"/>
      <c r="O60" s="118"/>
      <c r="P60" s="118"/>
      <c r="Q60" s="118"/>
      <c r="R60" s="118"/>
      <c r="S60" s="118"/>
      <c r="T60" s="118"/>
    </row>
    <row r="61" spans="1:20" ht="12.75" customHeight="1" x14ac:dyDescent="0.25">
      <c r="A61" s="332"/>
      <c r="B61" s="155"/>
      <c r="C61" s="116">
        <v>1</v>
      </c>
      <c r="D61" s="109" t="s">
        <v>187</v>
      </c>
      <c r="E61" s="116">
        <v>0</v>
      </c>
      <c r="F61" s="113">
        <v>0</v>
      </c>
      <c r="G61" s="113">
        <v>0</v>
      </c>
      <c r="H61" s="111">
        <f t="shared" si="15"/>
        <v>0</v>
      </c>
      <c r="I61" s="111">
        <v>0</v>
      </c>
      <c r="J61" s="113">
        <v>0</v>
      </c>
      <c r="K61" s="112">
        <f>($Q$9+$T$7)*C61*E61</f>
        <v>0</v>
      </c>
      <c r="L61" s="113">
        <f>$Q$5*E61*(C61/2)</f>
        <v>0</v>
      </c>
      <c r="M61" s="149">
        <f t="shared" si="14"/>
        <v>0</v>
      </c>
      <c r="N61" s="118"/>
      <c r="O61" s="118"/>
      <c r="P61" s="118"/>
      <c r="Q61" s="118"/>
      <c r="R61" s="118"/>
      <c r="S61" s="118"/>
      <c r="T61" s="118"/>
    </row>
    <row r="62" spans="1:20" ht="12.75" customHeight="1" x14ac:dyDescent="0.25">
      <c r="A62" s="333"/>
      <c r="B62" s="156"/>
      <c r="C62" s="136">
        <v>1</v>
      </c>
      <c r="D62" s="137" t="s">
        <v>187</v>
      </c>
      <c r="E62" s="136">
        <v>0</v>
      </c>
      <c r="F62" s="122">
        <v>0</v>
      </c>
      <c r="G62" s="122">
        <v>0</v>
      </c>
      <c r="H62" s="123">
        <f>0.75*G62</f>
        <v>0</v>
      </c>
      <c r="I62" s="123">
        <v>0</v>
      </c>
      <c r="J62" s="122">
        <v>0</v>
      </c>
      <c r="K62" s="138">
        <f>($Q$9+$T$7)*C62*E62</f>
        <v>0</v>
      </c>
      <c r="L62" s="122">
        <f>$Q$5*E62*(C62/2)</f>
        <v>0</v>
      </c>
      <c r="M62" s="149">
        <f t="shared" si="14"/>
        <v>0</v>
      </c>
      <c r="N62" s="118"/>
      <c r="O62" s="118"/>
      <c r="P62" s="118"/>
      <c r="Q62" s="118"/>
      <c r="R62" s="118"/>
      <c r="S62" s="118"/>
      <c r="T62" s="118"/>
    </row>
    <row r="63" spans="1:20" ht="12.75" customHeight="1" x14ac:dyDescent="0.3">
      <c r="A63" s="334"/>
      <c r="B63" s="341" t="s">
        <v>212</v>
      </c>
      <c r="C63" s="342"/>
      <c r="D63" s="342"/>
      <c r="E63" s="342"/>
      <c r="F63" s="342"/>
      <c r="G63" s="342"/>
      <c r="H63" s="342"/>
      <c r="I63" s="342"/>
      <c r="J63" s="342"/>
      <c r="K63" s="342"/>
      <c r="L63" s="343"/>
      <c r="M63" s="142">
        <f>SUM(M58:M62)</f>
        <v>0</v>
      </c>
      <c r="N63" s="118"/>
      <c r="O63" s="118"/>
      <c r="P63" s="118"/>
      <c r="Q63" s="118"/>
      <c r="R63" s="118"/>
      <c r="S63" s="118"/>
      <c r="T63" s="118"/>
    </row>
    <row r="64" spans="1:20" ht="5.15" customHeight="1" x14ac:dyDescent="0.3">
      <c r="A64" s="151"/>
      <c r="B64" s="152"/>
      <c r="C64" s="152"/>
      <c r="D64" s="152"/>
      <c r="E64" s="152"/>
      <c r="F64" s="152"/>
      <c r="G64" s="152"/>
      <c r="H64" s="152"/>
      <c r="I64" s="152"/>
      <c r="J64" s="152"/>
      <c r="K64" s="152"/>
      <c r="L64" s="152"/>
      <c r="M64" s="153"/>
      <c r="N64" s="118"/>
      <c r="O64" s="118"/>
      <c r="P64" s="118"/>
      <c r="Q64" s="118"/>
      <c r="R64" s="118"/>
      <c r="S64" s="118"/>
      <c r="T64" s="118"/>
    </row>
    <row r="65" spans="1:20" ht="18" customHeight="1" x14ac:dyDescent="0.35">
      <c r="A65" s="335" t="s">
        <v>213</v>
      </c>
      <c r="B65" s="336"/>
      <c r="C65" s="336"/>
      <c r="D65" s="336"/>
      <c r="E65" s="336"/>
      <c r="F65" s="336"/>
      <c r="G65" s="336"/>
      <c r="H65" s="336"/>
      <c r="I65" s="336"/>
      <c r="J65" s="336"/>
      <c r="K65" s="336"/>
      <c r="L65" s="337"/>
      <c r="M65" s="157">
        <f>M42+M49+M56+M63</f>
        <v>0</v>
      </c>
      <c r="N65" s="118"/>
      <c r="O65" s="118"/>
      <c r="P65" s="118"/>
      <c r="Q65" s="118"/>
      <c r="R65" s="118"/>
      <c r="S65" s="118"/>
      <c r="T65" s="118"/>
    </row>
    <row r="66" spans="1:20" ht="5.15" customHeight="1" x14ac:dyDescent="0.3">
      <c r="A66" s="143"/>
      <c r="B66" s="143"/>
      <c r="C66" s="143"/>
      <c r="D66" s="143"/>
      <c r="E66" s="143"/>
      <c r="F66" s="143"/>
      <c r="G66" s="143"/>
      <c r="H66" s="143"/>
      <c r="I66" s="143"/>
      <c r="J66" s="143"/>
      <c r="K66" s="143"/>
      <c r="L66" s="143"/>
      <c r="M66" s="144"/>
      <c r="N66" s="118"/>
      <c r="O66" s="118"/>
      <c r="P66" s="118"/>
      <c r="Q66" s="118"/>
      <c r="R66" s="118"/>
      <c r="S66" s="118"/>
      <c r="T66" s="118"/>
    </row>
    <row r="67" spans="1:20" ht="13" x14ac:dyDescent="0.3">
      <c r="A67" s="130" t="s">
        <v>214</v>
      </c>
      <c r="B67" s="126"/>
      <c r="C67" s="127"/>
      <c r="D67" s="127"/>
      <c r="E67" s="127"/>
      <c r="F67" s="127"/>
      <c r="G67" s="127"/>
      <c r="H67" s="127"/>
      <c r="I67" s="127"/>
      <c r="J67" s="127"/>
      <c r="K67" s="127"/>
      <c r="L67" s="127"/>
      <c r="M67" s="127"/>
      <c r="N67" s="118"/>
      <c r="O67" s="118"/>
      <c r="P67" s="118"/>
      <c r="Q67" s="118"/>
      <c r="R67" s="118"/>
      <c r="S67" s="118"/>
      <c r="T67" s="118"/>
    </row>
  </sheetData>
  <mergeCells count="22">
    <mergeCell ref="B30:L30"/>
    <mergeCell ref="A51:A56"/>
    <mergeCell ref="B56:L56"/>
    <mergeCell ref="A58:A63"/>
    <mergeCell ref="B63:L63"/>
    <mergeCell ref="A32:L32"/>
    <mergeCell ref="A1:M2"/>
    <mergeCell ref="A4:A9"/>
    <mergeCell ref="A10:M10"/>
    <mergeCell ref="A11:A16"/>
    <mergeCell ref="A65:L65"/>
    <mergeCell ref="B9:L9"/>
    <mergeCell ref="B16:L16"/>
    <mergeCell ref="B42:L42"/>
    <mergeCell ref="B49:L49"/>
    <mergeCell ref="A18:A23"/>
    <mergeCell ref="B23:L23"/>
    <mergeCell ref="A25:A30"/>
    <mergeCell ref="A34:M35"/>
    <mergeCell ref="A37:A42"/>
    <mergeCell ref="A43:M43"/>
    <mergeCell ref="A44:A49"/>
  </mergeCells>
  <pageMargins left="0.7" right="0.7" top="0.75" bottom="0.75" header="0.3" footer="0.3"/>
  <pageSetup scale="52" fitToHeight="0" orientation="landscape" r:id="rId1"/>
  <headerFooter>
    <oddHeader>&amp;C&amp;"Arial,Bold"&amp;14Attachment 8 - Volume III Cost Template&amp;"Arial,Regular"&amp;10
&amp;"Arial,Bold"&amp;12Travel and Per Diem</oddHeader>
    <oddFooter>&amp;CPage &amp;P of &amp;N&amp;RRevised: 20 May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8"/>
  <sheetViews>
    <sheetView showGridLines="0" zoomScaleNormal="100" zoomScaleSheetLayoutView="100" workbookViewId="0">
      <selection activeCell="A37" sqref="A37:A41"/>
    </sheetView>
  </sheetViews>
  <sheetFormatPr defaultRowHeight="12.5" x14ac:dyDescent="0.25"/>
  <cols>
    <col min="1" max="2" width="12.7265625" style="1" customWidth="1"/>
    <col min="3" max="4" width="30.7265625" style="1" customWidth="1"/>
    <col min="5" max="6" width="12.7265625" style="1" customWidth="1"/>
    <col min="7" max="7" width="1.7265625" style="1" customWidth="1"/>
    <col min="8" max="9" width="9.1796875" style="1"/>
    <col min="10" max="10" width="9.453125" style="1" bestFit="1" customWidth="1"/>
    <col min="11" max="254" width="9.1796875" style="1"/>
    <col min="255" max="255" width="24.453125" style="1" bestFit="1" customWidth="1"/>
    <col min="256" max="256" width="39.453125" style="1" customWidth="1"/>
    <col min="257" max="257" width="22.453125" style="1" bestFit="1" customWidth="1"/>
    <col min="258" max="258" width="43.1796875" style="1" bestFit="1" customWidth="1"/>
    <col min="259" max="259" width="16.1796875" style="1" bestFit="1" customWidth="1"/>
    <col min="260" max="260" width="12.54296875" style="1" bestFit="1" customWidth="1"/>
    <col min="261" max="510" width="9.1796875" style="1"/>
    <col min="511" max="511" width="24.453125" style="1" bestFit="1" customWidth="1"/>
    <col min="512" max="512" width="39.453125" style="1" customWidth="1"/>
    <col min="513" max="513" width="22.453125" style="1" bestFit="1" customWidth="1"/>
    <col min="514" max="514" width="43.1796875" style="1" bestFit="1" customWidth="1"/>
    <col min="515" max="515" width="16.1796875" style="1" bestFit="1" customWidth="1"/>
    <col min="516" max="516" width="12.54296875" style="1" bestFit="1" customWidth="1"/>
    <col min="517" max="766" width="9.1796875" style="1"/>
    <col min="767" max="767" width="24.453125" style="1" bestFit="1" customWidth="1"/>
    <col min="768" max="768" width="39.453125" style="1" customWidth="1"/>
    <col min="769" max="769" width="22.453125" style="1" bestFit="1" customWidth="1"/>
    <col min="770" max="770" width="43.1796875" style="1" bestFit="1" customWidth="1"/>
    <col min="771" max="771" width="16.1796875" style="1" bestFit="1" customWidth="1"/>
    <col min="772" max="772" width="12.54296875" style="1" bestFit="1" customWidth="1"/>
    <col min="773" max="1022" width="9.1796875" style="1"/>
    <col min="1023" max="1023" width="24.453125" style="1" bestFit="1" customWidth="1"/>
    <col min="1024" max="1024" width="39.453125" style="1" customWidth="1"/>
    <col min="1025" max="1025" width="22.453125" style="1" bestFit="1" customWidth="1"/>
    <col min="1026" max="1026" width="43.1796875" style="1" bestFit="1" customWidth="1"/>
    <col min="1027" max="1027" width="16.1796875" style="1" bestFit="1" customWidth="1"/>
    <col min="1028" max="1028" width="12.54296875" style="1" bestFit="1" customWidth="1"/>
    <col min="1029" max="1278" width="9.1796875" style="1"/>
    <col min="1279" max="1279" width="24.453125" style="1" bestFit="1" customWidth="1"/>
    <col min="1280" max="1280" width="39.453125" style="1" customWidth="1"/>
    <col min="1281" max="1281" width="22.453125" style="1" bestFit="1" customWidth="1"/>
    <col min="1282" max="1282" width="43.1796875" style="1" bestFit="1" customWidth="1"/>
    <col min="1283" max="1283" width="16.1796875" style="1" bestFit="1" customWidth="1"/>
    <col min="1284" max="1284" width="12.54296875" style="1" bestFit="1" customWidth="1"/>
    <col min="1285" max="1534" width="9.1796875" style="1"/>
    <col min="1535" max="1535" width="24.453125" style="1" bestFit="1" customWidth="1"/>
    <col min="1536" max="1536" width="39.453125" style="1" customWidth="1"/>
    <col min="1537" max="1537" width="22.453125" style="1" bestFit="1" customWidth="1"/>
    <col min="1538" max="1538" width="43.1796875" style="1" bestFit="1" customWidth="1"/>
    <col min="1539" max="1539" width="16.1796875" style="1" bestFit="1" customWidth="1"/>
    <col min="1540" max="1540" width="12.54296875" style="1" bestFit="1" customWidth="1"/>
    <col min="1541" max="1790" width="9.1796875" style="1"/>
    <col min="1791" max="1791" width="24.453125" style="1" bestFit="1" customWidth="1"/>
    <col min="1792" max="1792" width="39.453125" style="1" customWidth="1"/>
    <col min="1793" max="1793" width="22.453125" style="1" bestFit="1" customWidth="1"/>
    <col min="1794" max="1794" width="43.1796875" style="1" bestFit="1" customWidth="1"/>
    <col min="1795" max="1795" width="16.1796875" style="1" bestFit="1" customWidth="1"/>
    <col min="1796" max="1796" width="12.54296875" style="1" bestFit="1" customWidth="1"/>
    <col min="1797" max="2046" width="9.1796875" style="1"/>
    <col min="2047" max="2047" width="24.453125" style="1" bestFit="1" customWidth="1"/>
    <col min="2048" max="2048" width="39.453125" style="1" customWidth="1"/>
    <col min="2049" max="2049" width="22.453125" style="1" bestFit="1" customWidth="1"/>
    <col min="2050" max="2050" width="43.1796875" style="1" bestFit="1" customWidth="1"/>
    <col min="2051" max="2051" width="16.1796875" style="1" bestFit="1" customWidth="1"/>
    <col min="2052" max="2052" width="12.54296875" style="1" bestFit="1" customWidth="1"/>
    <col min="2053" max="2302" width="9.1796875" style="1"/>
    <col min="2303" max="2303" width="24.453125" style="1" bestFit="1" customWidth="1"/>
    <col min="2304" max="2304" width="39.453125" style="1" customWidth="1"/>
    <col min="2305" max="2305" width="22.453125" style="1" bestFit="1" customWidth="1"/>
    <col min="2306" max="2306" width="43.1796875" style="1" bestFit="1" customWidth="1"/>
    <col min="2307" max="2307" width="16.1796875" style="1" bestFit="1" customWidth="1"/>
    <col min="2308" max="2308" width="12.54296875" style="1" bestFit="1" customWidth="1"/>
    <col min="2309" max="2558" width="9.1796875" style="1"/>
    <col min="2559" max="2559" width="24.453125" style="1" bestFit="1" customWidth="1"/>
    <col min="2560" max="2560" width="39.453125" style="1" customWidth="1"/>
    <col min="2561" max="2561" width="22.453125" style="1" bestFit="1" customWidth="1"/>
    <col min="2562" max="2562" width="43.1796875" style="1" bestFit="1" customWidth="1"/>
    <col min="2563" max="2563" width="16.1796875" style="1" bestFit="1" customWidth="1"/>
    <col min="2564" max="2564" width="12.54296875" style="1" bestFit="1" customWidth="1"/>
    <col min="2565" max="2814" width="9.1796875" style="1"/>
    <col min="2815" max="2815" width="24.453125" style="1" bestFit="1" customWidth="1"/>
    <col min="2816" max="2816" width="39.453125" style="1" customWidth="1"/>
    <col min="2817" max="2817" width="22.453125" style="1" bestFit="1" customWidth="1"/>
    <col min="2818" max="2818" width="43.1796875" style="1" bestFit="1" customWidth="1"/>
    <col min="2819" max="2819" width="16.1796875" style="1" bestFit="1" customWidth="1"/>
    <col min="2820" max="2820" width="12.54296875" style="1" bestFit="1" customWidth="1"/>
    <col min="2821" max="3070" width="9.1796875" style="1"/>
    <col min="3071" max="3071" width="24.453125" style="1" bestFit="1" customWidth="1"/>
    <col min="3072" max="3072" width="39.453125" style="1" customWidth="1"/>
    <col min="3073" max="3073" width="22.453125" style="1" bestFit="1" customWidth="1"/>
    <col min="3074" max="3074" width="43.1796875" style="1" bestFit="1" customWidth="1"/>
    <col min="3075" max="3075" width="16.1796875" style="1" bestFit="1" customWidth="1"/>
    <col min="3076" max="3076" width="12.54296875" style="1" bestFit="1" customWidth="1"/>
    <col min="3077" max="3326" width="9.1796875" style="1"/>
    <col min="3327" max="3327" width="24.453125" style="1" bestFit="1" customWidth="1"/>
    <col min="3328" max="3328" width="39.453125" style="1" customWidth="1"/>
    <col min="3329" max="3329" width="22.453125" style="1" bestFit="1" customWidth="1"/>
    <col min="3330" max="3330" width="43.1796875" style="1" bestFit="1" customWidth="1"/>
    <col min="3331" max="3331" width="16.1796875" style="1" bestFit="1" customWidth="1"/>
    <col min="3332" max="3332" width="12.54296875" style="1" bestFit="1" customWidth="1"/>
    <col min="3333" max="3582" width="9.1796875" style="1"/>
    <col min="3583" max="3583" width="24.453125" style="1" bestFit="1" customWidth="1"/>
    <col min="3584" max="3584" width="39.453125" style="1" customWidth="1"/>
    <col min="3585" max="3585" width="22.453125" style="1" bestFit="1" customWidth="1"/>
    <col min="3586" max="3586" width="43.1796875" style="1" bestFit="1" customWidth="1"/>
    <col min="3587" max="3587" width="16.1796875" style="1" bestFit="1" customWidth="1"/>
    <col min="3588" max="3588" width="12.54296875" style="1" bestFit="1" customWidth="1"/>
    <col min="3589" max="3838" width="9.1796875" style="1"/>
    <col min="3839" max="3839" width="24.453125" style="1" bestFit="1" customWidth="1"/>
    <col min="3840" max="3840" width="39.453125" style="1" customWidth="1"/>
    <col min="3841" max="3841" width="22.453125" style="1" bestFit="1" customWidth="1"/>
    <col min="3842" max="3842" width="43.1796875" style="1" bestFit="1" customWidth="1"/>
    <col min="3843" max="3843" width="16.1796875" style="1" bestFit="1" customWidth="1"/>
    <col min="3844" max="3844" width="12.54296875" style="1" bestFit="1" customWidth="1"/>
    <col min="3845" max="4094" width="9.1796875" style="1"/>
    <col min="4095" max="4095" width="24.453125" style="1" bestFit="1" customWidth="1"/>
    <col min="4096" max="4096" width="39.453125" style="1" customWidth="1"/>
    <col min="4097" max="4097" width="22.453125" style="1" bestFit="1" customWidth="1"/>
    <col min="4098" max="4098" width="43.1796875" style="1" bestFit="1" customWidth="1"/>
    <col min="4099" max="4099" width="16.1796875" style="1" bestFit="1" customWidth="1"/>
    <col min="4100" max="4100" width="12.54296875" style="1" bestFit="1" customWidth="1"/>
    <col min="4101" max="4350" width="9.1796875" style="1"/>
    <col min="4351" max="4351" width="24.453125" style="1" bestFit="1" customWidth="1"/>
    <col min="4352" max="4352" width="39.453125" style="1" customWidth="1"/>
    <col min="4353" max="4353" width="22.453125" style="1" bestFit="1" customWidth="1"/>
    <col min="4354" max="4354" width="43.1796875" style="1" bestFit="1" customWidth="1"/>
    <col min="4355" max="4355" width="16.1796875" style="1" bestFit="1" customWidth="1"/>
    <col min="4356" max="4356" width="12.54296875" style="1" bestFit="1" customWidth="1"/>
    <col min="4357" max="4606" width="9.1796875" style="1"/>
    <col min="4607" max="4607" width="24.453125" style="1" bestFit="1" customWidth="1"/>
    <col min="4608" max="4608" width="39.453125" style="1" customWidth="1"/>
    <col min="4609" max="4609" width="22.453125" style="1" bestFit="1" customWidth="1"/>
    <col min="4610" max="4610" width="43.1796875" style="1" bestFit="1" customWidth="1"/>
    <col min="4611" max="4611" width="16.1796875" style="1" bestFit="1" customWidth="1"/>
    <col min="4612" max="4612" width="12.54296875" style="1" bestFit="1" customWidth="1"/>
    <col min="4613" max="4862" width="9.1796875" style="1"/>
    <col min="4863" max="4863" width="24.453125" style="1" bestFit="1" customWidth="1"/>
    <col min="4864" max="4864" width="39.453125" style="1" customWidth="1"/>
    <col min="4865" max="4865" width="22.453125" style="1" bestFit="1" customWidth="1"/>
    <col min="4866" max="4866" width="43.1796875" style="1" bestFit="1" customWidth="1"/>
    <col min="4867" max="4867" width="16.1796875" style="1" bestFit="1" customWidth="1"/>
    <col min="4868" max="4868" width="12.54296875" style="1" bestFit="1" customWidth="1"/>
    <col min="4869" max="5118" width="9.1796875" style="1"/>
    <col min="5119" max="5119" width="24.453125" style="1" bestFit="1" customWidth="1"/>
    <col min="5120" max="5120" width="39.453125" style="1" customWidth="1"/>
    <col min="5121" max="5121" width="22.453125" style="1" bestFit="1" customWidth="1"/>
    <col min="5122" max="5122" width="43.1796875" style="1" bestFit="1" customWidth="1"/>
    <col min="5123" max="5123" width="16.1796875" style="1" bestFit="1" customWidth="1"/>
    <col min="5124" max="5124" width="12.54296875" style="1" bestFit="1" customWidth="1"/>
    <col min="5125" max="5374" width="9.1796875" style="1"/>
    <col min="5375" max="5375" width="24.453125" style="1" bestFit="1" customWidth="1"/>
    <col min="5376" max="5376" width="39.453125" style="1" customWidth="1"/>
    <col min="5377" max="5377" width="22.453125" style="1" bestFit="1" customWidth="1"/>
    <col min="5378" max="5378" width="43.1796875" style="1" bestFit="1" customWidth="1"/>
    <col min="5379" max="5379" width="16.1796875" style="1" bestFit="1" customWidth="1"/>
    <col min="5380" max="5380" width="12.54296875" style="1" bestFit="1" customWidth="1"/>
    <col min="5381" max="5630" width="9.1796875" style="1"/>
    <col min="5631" max="5631" width="24.453125" style="1" bestFit="1" customWidth="1"/>
    <col min="5632" max="5632" width="39.453125" style="1" customWidth="1"/>
    <col min="5633" max="5633" width="22.453125" style="1" bestFit="1" customWidth="1"/>
    <col min="5634" max="5634" width="43.1796875" style="1" bestFit="1" customWidth="1"/>
    <col min="5635" max="5635" width="16.1796875" style="1" bestFit="1" customWidth="1"/>
    <col min="5636" max="5636" width="12.54296875" style="1" bestFit="1" customWidth="1"/>
    <col min="5637" max="5886" width="9.1796875" style="1"/>
    <col min="5887" max="5887" width="24.453125" style="1" bestFit="1" customWidth="1"/>
    <col min="5888" max="5888" width="39.453125" style="1" customWidth="1"/>
    <col min="5889" max="5889" width="22.453125" style="1" bestFit="1" customWidth="1"/>
    <col min="5890" max="5890" width="43.1796875" style="1" bestFit="1" customWidth="1"/>
    <col min="5891" max="5891" width="16.1796875" style="1" bestFit="1" customWidth="1"/>
    <col min="5892" max="5892" width="12.54296875" style="1" bestFit="1" customWidth="1"/>
    <col min="5893" max="6142" width="9.1796875" style="1"/>
    <col min="6143" max="6143" width="24.453125" style="1" bestFit="1" customWidth="1"/>
    <col min="6144" max="6144" width="39.453125" style="1" customWidth="1"/>
    <col min="6145" max="6145" width="22.453125" style="1" bestFit="1" customWidth="1"/>
    <col min="6146" max="6146" width="43.1796875" style="1" bestFit="1" customWidth="1"/>
    <col min="6147" max="6147" width="16.1796875" style="1" bestFit="1" customWidth="1"/>
    <col min="6148" max="6148" width="12.54296875" style="1" bestFit="1" customWidth="1"/>
    <col min="6149" max="6398" width="9.1796875" style="1"/>
    <col min="6399" max="6399" width="24.453125" style="1" bestFit="1" customWidth="1"/>
    <col min="6400" max="6400" width="39.453125" style="1" customWidth="1"/>
    <col min="6401" max="6401" width="22.453125" style="1" bestFit="1" customWidth="1"/>
    <col min="6402" max="6402" width="43.1796875" style="1" bestFit="1" customWidth="1"/>
    <col min="6403" max="6403" width="16.1796875" style="1" bestFit="1" customWidth="1"/>
    <col min="6404" max="6404" width="12.54296875" style="1" bestFit="1" customWidth="1"/>
    <col min="6405" max="6654" width="9.1796875" style="1"/>
    <col min="6655" max="6655" width="24.453125" style="1" bestFit="1" customWidth="1"/>
    <col min="6656" max="6656" width="39.453125" style="1" customWidth="1"/>
    <col min="6657" max="6657" width="22.453125" style="1" bestFit="1" customWidth="1"/>
    <col min="6658" max="6658" width="43.1796875" style="1" bestFit="1" customWidth="1"/>
    <col min="6659" max="6659" width="16.1796875" style="1" bestFit="1" customWidth="1"/>
    <col min="6660" max="6660" width="12.54296875" style="1" bestFit="1" customWidth="1"/>
    <col min="6661" max="6910" width="9.1796875" style="1"/>
    <col min="6911" max="6911" width="24.453125" style="1" bestFit="1" customWidth="1"/>
    <col min="6912" max="6912" width="39.453125" style="1" customWidth="1"/>
    <col min="6913" max="6913" width="22.453125" style="1" bestFit="1" customWidth="1"/>
    <col min="6914" max="6914" width="43.1796875" style="1" bestFit="1" customWidth="1"/>
    <col min="6915" max="6915" width="16.1796875" style="1" bestFit="1" customWidth="1"/>
    <col min="6916" max="6916" width="12.54296875" style="1" bestFit="1" customWidth="1"/>
    <col min="6917" max="7166" width="9.1796875" style="1"/>
    <col min="7167" max="7167" width="24.453125" style="1" bestFit="1" customWidth="1"/>
    <col min="7168" max="7168" width="39.453125" style="1" customWidth="1"/>
    <col min="7169" max="7169" width="22.453125" style="1" bestFit="1" customWidth="1"/>
    <col min="7170" max="7170" width="43.1796875" style="1" bestFit="1" customWidth="1"/>
    <col min="7171" max="7171" width="16.1796875" style="1" bestFit="1" customWidth="1"/>
    <col min="7172" max="7172" width="12.54296875" style="1" bestFit="1" customWidth="1"/>
    <col min="7173" max="7422" width="9.1796875" style="1"/>
    <col min="7423" max="7423" width="24.453125" style="1" bestFit="1" customWidth="1"/>
    <col min="7424" max="7424" width="39.453125" style="1" customWidth="1"/>
    <col min="7425" max="7425" width="22.453125" style="1" bestFit="1" customWidth="1"/>
    <col min="7426" max="7426" width="43.1796875" style="1" bestFit="1" customWidth="1"/>
    <col min="7427" max="7427" width="16.1796875" style="1" bestFit="1" customWidth="1"/>
    <col min="7428" max="7428" width="12.54296875" style="1" bestFit="1" customWidth="1"/>
    <col min="7429" max="7678" width="9.1796875" style="1"/>
    <col min="7679" max="7679" width="24.453125" style="1" bestFit="1" customWidth="1"/>
    <col min="7680" max="7680" width="39.453125" style="1" customWidth="1"/>
    <col min="7681" max="7681" width="22.453125" style="1" bestFit="1" customWidth="1"/>
    <col min="7682" max="7682" width="43.1796875" style="1" bestFit="1" customWidth="1"/>
    <col min="7683" max="7683" width="16.1796875" style="1" bestFit="1" customWidth="1"/>
    <col min="7684" max="7684" width="12.54296875" style="1" bestFit="1" customWidth="1"/>
    <col min="7685" max="7934" width="9.1796875" style="1"/>
    <col min="7935" max="7935" width="24.453125" style="1" bestFit="1" customWidth="1"/>
    <col min="7936" max="7936" width="39.453125" style="1" customWidth="1"/>
    <col min="7937" max="7937" width="22.453125" style="1" bestFit="1" customWidth="1"/>
    <col min="7938" max="7938" width="43.1796875" style="1" bestFit="1" customWidth="1"/>
    <col min="7939" max="7939" width="16.1796875" style="1" bestFit="1" customWidth="1"/>
    <col min="7940" max="7940" width="12.54296875" style="1" bestFit="1" customWidth="1"/>
    <col min="7941" max="8190" width="9.1796875" style="1"/>
    <col min="8191" max="8191" width="24.453125" style="1" bestFit="1" customWidth="1"/>
    <col min="8192" max="8192" width="39.453125" style="1" customWidth="1"/>
    <col min="8193" max="8193" width="22.453125" style="1" bestFit="1" customWidth="1"/>
    <col min="8194" max="8194" width="43.1796875" style="1" bestFit="1" customWidth="1"/>
    <col min="8195" max="8195" width="16.1796875" style="1" bestFit="1" customWidth="1"/>
    <col min="8196" max="8196" width="12.54296875" style="1" bestFit="1" customWidth="1"/>
    <col min="8197" max="8446" width="9.1796875" style="1"/>
    <col min="8447" max="8447" width="24.453125" style="1" bestFit="1" customWidth="1"/>
    <col min="8448" max="8448" width="39.453125" style="1" customWidth="1"/>
    <col min="8449" max="8449" width="22.453125" style="1" bestFit="1" customWidth="1"/>
    <col min="8450" max="8450" width="43.1796875" style="1" bestFit="1" customWidth="1"/>
    <col min="8451" max="8451" width="16.1796875" style="1" bestFit="1" customWidth="1"/>
    <col min="8452" max="8452" width="12.54296875" style="1" bestFit="1" customWidth="1"/>
    <col min="8453" max="8702" width="9.1796875" style="1"/>
    <col min="8703" max="8703" width="24.453125" style="1" bestFit="1" customWidth="1"/>
    <col min="8704" max="8704" width="39.453125" style="1" customWidth="1"/>
    <col min="8705" max="8705" width="22.453125" style="1" bestFit="1" customWidth="1"/>
    <col min="8706" max="8706" width="43.1796875" style="1" bestFit="1" customWidth="1"/>
    <col min="8707" max="8707" width="16.1796875" style="1" bestFit="1" customWidth="1"/>
    <col min="8708" max="8708" width="12.54296875" style="1" bestFit="1" customWidth="1"/>
    <col min="8709" max="8958" width="9.1796875" style="1"/>
    <col min="8959" max="8959" width="24.453125" style="1" bestFit="1" customWidth="1"/>
    <col min="8960" max="8960" width="39.453125" style="1" customWidth="1"/>
    <col min="8961" max="8961" width="22.453125" style="1" bestFit="1" customWidth="1"/>
    <col min="8962" max="8962" width="43.1796875" style="1" bestFit="1" customWidth="1"/>
    <col min="8963" max="8963" width="16.1796875" style="1" bestFit="1" customWidth="1"/>
    <col min="8964" max="8964" width="12.54296875" style="1" bestFit="1" customWidth="1"/>
    <col min="8965" max="9214" width="9.1796875" style="1"/>
    <col min="9215" max="9215" width="24.453125" style="1" bestFit="1" customWidth="1"/>
    <col min="9216" max="9216" width="39.453125" style="1" customWidth="1"/>
    <col min="9217" max="9217" width="22.453125" style="1" bestFit="1" customWidth="1"/>
    <col min="9218" max="9218" width="43.1796875" style="1" bestFit="1" customWidth="1"/>
    <col min="9219" max="9219" width="16.1796875" style="1" bestFit="1" customWidth="1"/>
    <col min="9220" max="9220" width="12.54296875" style="1" bestFit="1" customWidth="1"/>
    <col min="9221" max="9470" width="9.1796875" style="1"/>
    <col min="9471" max="9471" width="24.453125" style="1" bestFit="1" customWidth="1"/>
    <col min="9472" max="9472" width="39.453125" style="1" customWidth="1"/>
    <col min="9473" max="9473" width="22.453125" style="1" bestFit="1" customWidth="1"/>
    <col min="9474" max="9474" width="43.1796875" style="1" bestFit="1" customWidth="1"/>
    <col min="9475" max="9475" width="16.1796875" style="1" bestFit="1" customWidth="1"/>
    <col min="9476" max="9476" width="12.54296875" style="1" bestFit="1" customWidth="1"/>
    <col min="9477" max="9726" width="9.1796875" style="1"/>
    <col min="9727" max="9727" width="24.453125" style="1" bestFit="1" customWidth="1"/>
    <col min="9728" max="9728" width="39.453125" style="1" customWidth="1"/>
    <col min="9729" max="9729" width="22.453125" style="1" bestFit="1" customWidth="1"/>
    <col min="9730" max="9730" width="43.1796875" style="1" bestFit="1" customWidth="1"/>
    <col min="9731" max="9731" width="16.1796875" style="1" bestFit="1" customWidth="1"/>
    <col min="9732" max="9732" width="12.54296875" style="1" bestFit="1" customWidth="1"/>
    <col min="9733" max="9982" width="9.1796875" style="1"/>
    <col min="9983" max="9983" width="24.453125" style="1" bestFit="1" customWidth="1"/>
    <col min="9984" max="9984" width="39.453125" style="1" customWidth="1"/>
    <col min="9985" max="9985" width="22.453125" style="1" bestFit="1" customWidth="1"/>
    <col min="9986" max="9986" width="43.1796875" style="1" bestFit="1" customWidth="1"/>
    <col min="9987" max="9987" width="16.1796875" style="1" bestFit="1" customWidth="1"/>
    <col min="9988" max="9988" width="12.54296875" style="1" bestFit="1" customWidth="1"/>
    <col min="9989" max="10238" width="9.1796875" style="1"/>
    <col min="10239" max="10239" width="24.453125" style="1" bestFit="1" customWidth="1"/>
    <col min="10240" max="10240" width="39.453125" style="1" customWidth="1"/>
    <col min="10241" max="10241" width="22.453125" style="1" bestFit="1" customWidth="1"/>
    <col min="10242" max="10242" width="43.1796875" style="1" bestFit="1" customWidth="1"/>
    <col min="10243" max="10243" width="16.1796875" style="1" bestFit="1" customWidth="1"/>
    <col min="10244" max="10244" width="12.54296875" style="1" bestFit="1" customWidth="1"/>
    <col min="10245" max="10494" width="9.1796875" style="1"/>
    <col min="10495" max="10495" width="24.453125" style="1" bestFit="1" customWidth="1"/>
    <col min="10496" max="10496" width="39.453125" style="1" customWidth="1"/>
    <col min="10497" max="10497" width="22.453125" style="1" bestFit="1" customWidth="1"/>
    <col min="10498" max="10498" width="43.1796875" style="1" bestFit="1" customWidth="1"/>
    <col min="10499" max="10499" width="16.1796875" style="1" bestFit="1" customWidth="1"/>
    <col min="10500" max="10500" width="12.54296875" style="1" bestFit="1" customWidth="1"/>
    <col min="10501" max="10750" width="9.1796875" style="1"/>
    <col min="10751" max="10751" width="24.453125" style="1" bestFit="1" customWidth="1"/>
    <col min="10752" max="10752" width="39.453125" style="1" customWidth="1"/>
    <col min="10753" max="10753" width="22.453125" style="1" bestFit="1" customWidth="1"/>
    <col min="10754" max="10754" width="43.1796875" style="1" bestFit="1" customWidth="1"/>
    <col min="10755" max="10755" width="16.1796875" style="1" bestFit="1" customWidth="1"/>
    <col min="10756" max="10756" width="12.54296875" style="1" bestFit="1" customWidth="1"/>
    <col min="10757" max="11006" width="9.1796875" style="1"/>
    <col min="11007" max="11007" width="24.453125" style="1" bestFit="1" customWidth="1"/>
    <col min="11008" max="11008" width="39.453125" style="1" customWidth="1"/>
    <col min="11009" max="11009" width="22.453125" style="1" bestFit="1" customWidth="1"/>
    <col min="11010" max="11010" width="43.1796875" style="1" bestFit="1" customWidth="1"/>
    <col min="11011" max="11011" width="16.1796875" style="1" bestFit="1" customWidth="1"/>
    <col min="11012" max="11012" width="12.54296875" style="1" bestFit="1" customWidth="1"/>
    <col min="11013" max="11262" width="9.1796875" style="1"/>
    <col min="11263" max="11263" width="24.453125" style="1" bestFit="1" customWidth="1"/>
    <col min="11264" max="11264" width="39.453125" style="1" customWidth="1"/>
    <col min="11265" max="11265" width="22.453125" style="1" bestFit="1" customWidth="1"/>
    <col min="11266" max="11266" width="43.1796875" style="1" bestFit="1" customWidth="1"/>
    <col min="11267" max="11267" width="16.1796875" style="1" bestFit="1" customWidth="1"/>
    <col min="11268" max="11268" width="12.54296875" style="1" bestFit="1" customWidth="1"/>
    <col min="11269" max="11518" width="9.1796875" style="1"/>
    <col min="11519" max="11519" width="24.453125" style="1" bestFit="1" customWidth="1"/>
    <col min="11520" max="11520" width="39.453125" style="1" customWidth="1"/>
    <col min="11521" max="11521" width="22.453125" style="1" bestFit="1" customWidth="1"/>
    <col min="11522" max="11522" width="43.1796875" style="1" bestFit="1" customWidth="1"/>
    <col min="11523" max="11523" width="16.1796875" style="1" bestFit="1" customWidth="1"/>
    <col min="11524" max="11524" width="12.54296875" style="1" bestFit="1" customWidth="1"/>
    <col min="11525" max="11774" width="9.1796875" style="1"/>
    <col min="11775" max="11775" width="24.453125" style="1" bestFit="1" customWidth="1"/>
    <col min="11776" max="11776" width="39.453125" style="1" customWidth="1"/>
    <col min="11777" max="11777" width="22.453125" style="1" bestFit="1" customWidth="1"/>
    <col min="11778" max="11778" width="43.1796875" style="1" bestFit="1" customWidth="1"/>
    <col min="11779" max="11779" width="16.1796875" style="1" bestFit="1" customWidth="1"/>
    <col min="11780" max="11780" width="12.54296875" style="1" bestFit="1" customWidth="1"/>
    <col min="11781" max="12030" width="9.1796875" style="1"/>
    <col min="12031" max="12031" width="24.453125" style="1" bestFit="1" customWidth="1"/>
    <col min="12032" max="12032" width="39.453125" style="1" customWidth="1"/>
    <col min="12033" max="12033" width="22.453125" style="1" bestFit="1" customWidth="1"/>
    <col min="12034" max="12034" width="43.1796875" style="1" bestFit="1" customWidth="1"/>
    <col min="12035" max="12035" width="16.1796875" style="1" bestFit="1" customWidth="1"/>
    <col min="12036" max="12036" width="12.54296875" style="1" bestFit="1" customWidth="1"/>
    <col min="12037" max="12286" width="9.1796875" style="1"/>
    <col min="12287" max="12287" width="24.453125" style="1" bestFit="1" customWidth="1"/>
    <col min="12288" max="12288" width="39.453125" style="1" customWidth="1"/>
    <col min="12289" max="12289" width="22.453125" style="1" bestFit="1" customWidth="1"/>
    <col min="12290" max="12290" width="43.1796875" style="1" bestFit="1" customWidth="1"/>
    <col min="12291" max="12291" width="16.1796875" style="1" bestFit="1" customWidth="1"/>
    <col min="12292" max="12292" width="12.54296875" style="1" bestFit="1" customWidth="1"/>
    <col min="12293" max="12542" width="9.1796875" style="1"/>
    <col min="12543" max="12543" width="24.453125" style="1" bestFit="1" customWidth="1"/>
    <col min="12544" max="12544" width="39.453125" style="1" customWidth="1"/>
    <col min="12545" max="12545" width="22.453125" style="1" bestFit="1" customWidth="1"/>
    <col min="12546" max="12546" width="43.1796875" style="1" bestFit="1" customWidth="1"/>
    <col min="12547" max="12547" width="16.1796875" style="1" bestFit="1" customWidth="1"/>
    <col min="12548" max="12548" width="12.54296875" style="1" bestFit="1" customWidth="1"/>
    <col min="12549" max="12798" width="9.1796875" style="1"/>
    <col min="12799" max="12799" width="24.453125" style="1" bestFit="1" customWidth="1"/>
    <col min="12800" max="12800" width="39.453125" style="1" customWidth="1"/>
    <col min="12801" max="12801" width="22.453125" style="1" bestFit="1" customWidth="1"/>
    <col min="12802" max="12802" width="43.1796875" style="1" bestFit="1" customWidth="1"/>
    <col min="12803" max="12803" width="16.1796875" style="1" bestFit="1" customWidth="1"/>
    <col min="12804" max="12804" width="12.54296875" style="1" bestFit="1" customWidth="1"/>
    <col min="12805" max="13054" width="9.1796875" style="1"/>
    <col min="13055" max="13055" width="24.453125" style="1" bestFit="1" customWidth="1"/>
    <col min="13056" max="13056" width="39.453125" style="1" customWidth="1"/>
    <col min="13057" max="13057" width="22.453125" style="1" bestFit="1" customWidth="1"/>
    <col min="13058" max="13058" width="43.1796875" style="1" bestFit="1" customWidth="1"/>
    <col min="13059" max="13059" width="16.1796875" style="1" bestFit="1" customWidth="1"/>
    <col min="13060" max="13060" width="12.54296875" style="1" bestFit="1" customWidth="1"/>
    <col min="13061" max="13310" width="9.1796875" style="1"/>
    <col min="13311" max="13311" width="24.453125" style="1" bestFit="1" customWidth="1"/>
    <col min="13312" max="13312" width="39.453125" style="1" customWidth="1"/>
    <col min="13313" max="13313" width="22.453125" style="1" bestFit="1" customWidth="1"/>
    <col min="13314" max="13314" width="43.1796875" style="1" bestFit="1" customWidth="1"/>
    <col min="13315" max="13315" width="16.1796875" style="1" bestFit="1" customWidth="1"/>
    <col min="13316" max="13316" width="12.54296875" style="1" bestFit="1" customWidth="1"/>
    <col min="13317" max="13566" width="9.1796875" style="1"/>
    <col min="13567" max="13567" width="24.453125" style="1" bestFit="1" customWidth="1"/>
    <col min="13568" max="13568" width="39.453125" style="1" customWidth="1"/>
    <col min="13569" max="13569" width="22.453125" style="1" bestFit="1" customWidth="1"/>
    <col min="13570" max="13570" width="43.1796875" style="1" bestFit="1" customWidth="1"/>
    <col min="13571" max="13571" width="16.1796875" style="1" bestFit="1" customWidth="1"/>
    <col min="13572" max="13572" width="12.54296875" style="1" bestFit="1" customWidth="1"/>
    <col min="13573" max="13822" width="9.1796875" style="1"/>
    <col min="13823" max="13823" width="24.453125" style="1" bestFit="1" customWidth="1"/>
    <col min="13824" max="13824" width="39.453125" style="1" customWidth="1"/>
    <col min="13825" max="13825" width="22.453125" style="1" bestFit="1" customWidth="1"/>
    <col min="13826" max="13826" width="43.1796875" style="1" bestFit="1" customWidth="1"/>
    <col min="13827" max="13827" width="16.1796875" style="1" bestFit="1" customWidth="1"/>
    <col min="13828" max="13828" width="12.54296875" style="1" bestFit="1" customWidth="1"/>
    <col min="13829" max="14078" width="9.1796875" style="1"/>
    <col min="14079" max="14079" width="24.453125" style="1" bestFit="1" customWidth="1"/>
    <col min="14080" max="14080" width="39.453125" style="1" customWidth="1"/>
    <col min="14081" max="14081" width="22.453125" style="1" bestFit="1" customWidth="1"/>
    <col min="14082" max="14082" width="43.1796875" style="1" bestFit="1" customWidth="1"/>
    <col min="14083" max="14083" width="16.1796875" style="1" bestFit="1" customWidth="1"/>
    <col min="14084" max="14084" width="12.54296875" style="1" bestFit="1" customWidth="1"/>
    <col min="14085" max="14334" width="9.1796875" style="1"/>
    <col min="14335" max="14335" width="24.453125" style="1" bestFit="1" customWidth="1"/>
    <col min="14336" max="14336" width="39.453125" style="1" customWidth="1"/>
    <col min="14337" max="14337" width="22.453125" style="1" bestFit="1" customWidth="1"/>
    <col min="14338" max="14338" width="43.1796875" style="1" bestFit="1" customWidth="1"/>
    <col min="14339" max="14339" width="16.1796875" style="1" bestFit="1" customWidth="1"/>
    <col min="14340" max="14340" width="12.54296875" style="1" bestFit="1" customWidth="1"/>
    <col min="14341" max="14590" width="9.1796875" style="1"/>
    <col min="14591" max="14591" width="24.453125" style="1" bestFit="1" customWidth="1"/>
    <col min="14592" max="14592" width="39.453125" style="1" customWidth="1"/>
    <col min="14593" max="14593" width="22.453125" style="1" bestFit="1" customWidth="1"/>
    <col min="14594" max="14594" width="43.1796875" style="1" bestFit="1" customWidth="1"/>
    <col min="14595" max="14595" width="16.1796875" style="1" bestFit="1" customWidth="1"/>
    <col min="14596" max="14596" width="12.54296875" style="1" bestFit="1" customWidth="1"/>
    <col min="14597" max="14846" width="9.1796875" style="1"/>
    <col min="14847" max="14847" width="24.453125" style="1" bestFit="1" customWidth="1"/>
    <col min="14848" max="14848" width="39.453125" style="1" customWidth="1"/>
    <col min="14849" max="14849" width="22.453125" style="1" bestFit="1" customWidth="1"/>
    <col min="14850" max="14850" width="43.1796875" style="1" bestFit="1" customWidth="1"/>
    <col min="14851" max="14851" width="16.1796875" style="1" bestFit="1" customWidth="1"/>
    <col min="14852" max="14852" width="12.54296875" style="1" bestFit="1" customWidth="1"/>
    <col min="14853" max="15102" width="9.1796875" style="1"/>
    <col min="15103" max="15103" width="24.453125" style="1" bestFit="1" customWidth="1"/>
    <col min="15104" max="15104" width="39.453125" style="1" customWidth="1"/>
    <col min="15105" max="15105" width="22.453125" style="1" bestFit="1" customWidth="1"/>
    <col min="15106" max="15106" width="43.1796875" style="1" bestFit="1" customWidth="1"/>
    <col min="15107" max="15107" width="16.1796875" style="1" bestFit="1" customWidth="1"/>
    <col min="15108" max="15108" width="12.54296875" style="1" bestFit="1" customWidth="1"/>
    <col min="15109" max="15358" width="9.1796875" style="1"/>
    <col min="15359" max="15359" width="24.453125" style="1" bestFit="1" customWidth="1"/>
    <col min="15360" max="15360" width="39.453125" style="1" customWidth="1"/>
    <col min="15361" max="15361" width="22.453125" style="1" bestFit="1" customWidth="1"/>
    <col min="15362" max="15362" width="43.1796875" style="1" bestFit="1" customWidth="1"/>
    <col min="15363" max="15363" width="16.1796875" style="1" bestFit="1" customWidth="1"/>
    <col min="15364" max="15364" width="12.54296875" style="1" bestFit="1" customWidth="1"/>
    <col min="15365" max="15614" width="9.1796875" style="1"/>
    <col min="15615" max="15615" width="24.453125" style="1" bestFit="1" customWidth="1"/>
    <col min="15616" max="15616" width="39.453125" style="1" customWidth="1"/>
    <col min="15617" max="15617" width="22.453125" style="1" bestFit="1" customWidth="1"/>
    <col min="15618" max="15618" width="43.1796875" style="1" bestFit="1" customWidth="1"/>
    <col min="15619" max="15619" width="16.1796875" style="1" bestFit="1" customWidth="1"/>
    <col min="15620" max="15620" width="12.54296875" style="1" bestFit="1" customWidth="1"/>
    <col min="15621" max="15870" width="9.1796875" style="1"/>
    <col min="15871" max="15871" width="24.453125" style="1" bestFit="1" customWidth="1"/>
    <col min="15872" max="15872" width="39.453125" style="1" customWidth="1"/>
    <col min="15873" max="15873" width="22.453125" style="1" bestFit="1" customWidth="1"/>
    <col min="15874" max="15874" width="43.1796875" style="1" bestFit="1" customWidth="1"/>
    <col min="15875" max="15875" width="16.1796875" style="1" bestFit="1" customWidth="1"/>
    <col min="15876" max="15876" width="12.54296875" style="1" bestFit="1" customWidth="1"/>
    <col min="15877" max="16126" width="9.1796875" style="1"/>
    <col min="16127" max="16127" width="24.453125" style="1" bestFit="1" customWidth="1"/>
    <col min="16128" max="16128" width="39.453125" style="1" customWidth="1"/>
    <col min="16129" max="16129" width="22.453125" style="1" bestFit="1" customWidth="1"/>
    <col min="16130" max="16130" width="43.1796875" style="1" bestFit="1" customWidth="1"/>
    <col min="16131" max="16131" width="16.1796875" style="1" bestFit="1" customWidth="1"/>
    <col min="16132" max="16132" width="12.54296875" style="1" bestFit="1" customWidth="1"/>
    <col min="16133" max="16384" width="9.1796875" style="1"/>
  </cols>
  <sheetData>
    <row r="1" spans="1:12" ht="15.75" customHeight="1" x14ac:dyDescent="0.25">
      <c r="A1" s="353" t="s">
        <v>215</v>
      </c>
      <c r="B1" s="353"/>
      <c r="C1" s="353"/>
      <c r="D1" s="353"/>
      <c r="E1" s="353"/>
      <c r="F1" s="353"/>
    </row>
    <row r="2" spans="1:12" ht="15.75" customHeight="1" x14ac:dyDescent="0.25">
      <c r="A2" s="353"/>
      <c r="B2" s="353"/>
      <c r="C2" s="353"/>
      <c r="D2" s="353"/>
      <c r="E2" s="353"/>
      <c r="F2" s="353"/>
    </row>
    <row r="3" spans="1:12" ht="13" x14ac:dyDescent="0.3">
      <c r="A3" s="165" t="s">
        <v>174</v>
      </c>
      <c r="B3" s="165" t="s">
        <v>216</v>
      </c>
      <c r="C3" s="165" t="s">
        <v>217</v>
      </c>
      <c r="D3" s="165" t="s">
        <v>98</v>
      </c>
      <c r="E3" s="165" t="s">
        <v>218</v>
      </c>
      <c r="F3" s="165" t="s">
        <v>219</v>
      </c>
      <c r="H3" s="168" t="s">
        <v>188</v>
      </c>
      <c r="I3" s="169"/>
      <c r="J3" s="169"/>
      <c r="K3" s="169"/>
      <c r="L3" s="170"/>
    </row>
    <row r="4" spans="1:12" ht="13" x14ac:dyDescent="0.3">
      <c r="A4" s="354" t="s">
        <v>220</v>
      </c>
      <c r="B4" s="2"/>
      <c r="C4" s="3"/>
      <c r="D4" s="4"/>
      <c r="E4" s="6">
        <v>0</v>
      </c>
      <c r="F4" s="355"/>
      <c r="H4" s="171" t="s">
        <v>221</v>
      </c>
      <c r="I4" s="105"/>
      <c r="J4" s="166"/>
      <c r="K4" s="105"/>
      <c r="L4" s="172"/>
    </row>
    <row r="5" spans="1:12" ht="13" x14ac:dyDescent="0.3">
      <c r="A5" s="355"/>
      <c r="B5" s="2"/>
      <c r="C5" s="3"/>
      <c r="D5" s="4"/>
      <c r="E5" s="6">
        <v>0</v>
      </c>
      <c r="F5" s="355"/>
      <c r="H5" s="171" t="s">
        <v>222</v>
      </c>
      <c r="I5" s="105"/>
      <c r="J5" s="133">
        <v>600</v>
      </c>
      <c r="K5" s="105"/>
      <c r="L5" s="173"/>
    </row>
    <row r="6" spans="1:12" ht="13" x14ac:dyDescent="0.3">
      <c r="A6" s="355"/>
      <c r="B6" s="2"/>
      <c r="C6" s="3"/>
      <c r="D6" s="4"/>
      <c r="E6" s="6">
        <v>0</v>
      </c>
      <c r="F6" s="355"/>
      <c r="H6" s="171" t="s">
        <v>223</v>
      </c>
      <c r="I6" s="105"/>
      <c r="J6" s="133">
        <v>450</v>
      </c>
      <c r="K6" s="105"/>
      <c r="L6" s="173"/>
    </row>
    <row r="7" spans="1:12" ht="13" x14ac:dyDescent="0.3">
      <c r="A7" s="355"/>
      <c r="B7" s="2"/>
      <c r="C7" s="3"/>
      <c r="D7" s="5"/>
      <c r="E7" s="6">
        <v>0</v>
      </c>
      <c r="F7" s="355"/>
      <c r="H7" s="171" t="s">
        <v>203</v>
      </c>
      <c r="I7" s="105"/>
      <c r="J7" s="167"/>
      <c r="K7" s="105"/>
      <c r="L7" s="173"/>
    </row>
    <row r="8" spans="1:12" ht="13" x14ac:dyDescent="0.3">
      <c r="A8" s="355"/>
      <c r="B8" s="2"/>
      <c r="C8" s="161"/>
      <c r="D8" s="4"/>
      <c r="E8" s="6">
        <v>0</v>
      </c>
      <c r="F8" s="355"/>
      <c r="H8" s="176" t="s">
        <v>204</v>
      </c>
      <c r="I8" s="177"/>
      <c r="J8" s="178"/>
      <c r="K8" s="177"/>
      <c r="L8" s="180"/>
    </row>
    <row r="9" spans="1:12" ht="13" x14ac:dyDescent="0.3">
      <c r="A9" s="344" t="s">
        <v>224</v>
      </c>
      <c r="B9" s="344"/>
      <c r="C9" s="344"/>
      <c r="D9" s="344"/>
      <c r="E9" s="344"/>
      <c r="F9" s="145">
        <f>SUM(E4:E8)</f>
        <v>0</v>
      </c>
      <c r="H9" s="181"/>
      <c r="I9" s="118"/>
      <c r="J9" s="119"/>
      <c r="K9" s="118"/>
      <c r="L9" s="118"/>
    </row>
    <row r="10" spans="1:12" ht="5.15" customHeight="1" x14ac:dyDescent="0.25">
      <c r="A10" s="159"/>
      <c r="B10" s="159"/>
      <c r="C10" s="159"/>
      <c r="D10" s="159"/>
      <c r="E10" s="159"/>
      <c r="F10" s="160"/>
    </row>
    <row r="11" spans="1:12" x14ac:dyDescent="0.25">
      <c r="A11" s="345" t="s">
        <v>281</v>
      </c>
      <c r="B11" s="2"/>
      <c r="C11" s="3"/>
      <c r="D11" s="4"/>
      <c r="E11" s="6">
        <v>0</v>
      </c>
      <c r="F11" s="355"/>
    </row>
    <row r="12" spans="1:12" x14ac:dyDescent="0.25">
      <c r="A12" s="346"/>
      <c r="B12" s="2"/>
      <c r="C12" s="3"/>
      <c r="D12" s="4"/>
      <c r="E12" s="6">
        <v>0</v>
      </c>
      <c r="F12" s="355"/>
    </row>
    <row r="13" spans="1:12" x14ac:dyDescent="0.25">
      <c r="A13" s="346"/>
      <c r="B13" s="2"/>
      <c r="C13" s="3"/>
      <c r="D13" s="5"/>
      <c r="E13" s="6">
        <v>0</v>
      </c>
      <c r="F13" s="355"/>
    </row>
    <row r="14" spans="1:12" x14ac:dyDescent="0.25">
      <c r="A14" s="346"/>
      <c r="B14" s="2"/>
      <c r="C14" s="3"/>
      <c r="D14" s="5"/>
      <c r="E14" s="6">
        <v>0</v>
      </c>
      <c r="F14" s="355"/>
    </row>
    <row r="15" spans="1:12" x14ac:dyDescent="0.25">
      <c r="A15" s="346"/>
      <c r="B15" s="2"/>
      <c r="C15" s="3"/>
      <c r="D15" s="5"/>
      <c r="E15" s="6">
        <v>0</v>
      </c>
      <c r="F15" s="355"/>
    </row>
    <row r="16" spans="1:12" ht="13" x14ac:dyDescent="0.25">
      <c r="A16" s="344" t="s">
        <v>225</v>
      </c>
      <c r="B16" s="344"/>
      <c r="C16" s="344"/>
      <c r="D16" s="344"/>
      <c r="E16" s="344"/>
      <c r="F16" s="145">
        <f>SUM(E11:E15)</f>
        <v>0</v>
      </c>
    </row>
    <row r="17" spans="1:6" ht="5.15" customHeight="1" x14ac:dyDescent="0.25">
      <c r="A17" s="159"/>
      <c r="B17" s="159"/>
      <c r="C17" s="159"/>
      <c r="D17" s="159"/>
      <c r="E17" s="159"/>
      <c r="F17" s="160"/>
    </row>
    <row r="18" spans="1:6" x14ac:dyDescent="0.25">
      <c r="A18" s="345" t="s">
        <v>40</v>
      </c>
      <c r="B18" s="2"/>
      <c r="C18" s="3"/>
      <c r="D18" s="4"/>
      <c r="E18" s="6">
        <v>0</v>
      </c>
      <c r="F18" s="359"/>
    </row>
    <row r="19" spans="1:6" x14ac:dyDescent="0.25">
      <c r="A19" s="346"/>
      <c r="B19" s="2"/>
      <c r="C19" s="3"/>
      <c r="D19" s="4"/>
      <c r="E19" s="6">
        <v>0</v>
      </c>
      <c r="F19" s="360"/>
    </row>
    <row r="20" spans="1:6" x14ac:dyDescent="0.25">
      <c r="A20" s="346"/>
      <c r="B20" s="2"/>
      <c r="C20" s="3"/>
      <c r="D20" s="5"/>
      <c r="E20" s="6">
        <v>0</v>
      </c>
      <c r="F20" s="360"/>
    </row>
    <row r="21" spans="1:6" x14ac:dyDescent="0.25">
      <c r="A21" s="346"/>
      <c r="B21" s="2"/>
      <c r="C21" s="3"/>
      <c r="D21" s="5"/>
      <c r="E21" s="6">
        <v>0</v>
      </c>
      <c r="F21" s="360"/>
    </row>
    <row r="22" spans="1:6" x14ac:dyDescent="0.25">
      <c r="A22" s="346"/>
      <c r="B22" s="2"/>
      <c r="C22" s="3"/>
      <c r="D22" s="5"/>
      <c r="E22" s="6">
        <v>0</v>
      </c>
      <c r="F22" s="361"/>
    </row>
    <row r="23" spans="1:6" ht="13" x14ac:dyDescent="0.25">
      <c r="A23" s="344" t="s">
        <v>226</v>
      </c>
      <c r="B23" s="344"/>
      <c r="C23" s="344"/>
      <c r="D23" s="344"/>
      <c r="E23" s="344"/>
      <c r="F23" s="145">
        <f>SUM(E18:E22)</f>
        <v>0</v>
      </c>
    </row>
    <row r="24" spans="1:6" ht="5.15" customHeight="1" x14ac:dyDescent="0.25">
      <c r="A24" s="159"/>
      <c r="B24" s="159"/>
      <c r="C24" s="159"/>
      <c r="D24" s="159"/>
      <c r="E24" s="159"/>
      <c r="F24" s="160"/>
    </row>
    <row r="25" spans="1:6" s="7" customFormat="1" ht="18.75" customHeight="1" x14ac:dyDescent="0.25">
      <c r="A25" s="350" t="s">
        <v>227</v>
      </c>
      <c r="B25" s="351"/>
      <c r="C25" s="351"/>
      <c r="D25" s="351"/>
      <c r="E25" s="352"/>
      <c r="F25" s="162">
        <f>F16+F9+F23</f>
        <v>0</v>
      </c>
    </row>
    <row r="27" spans="1:6" ht="15.75" customHeight="1" x14ac:dyDescent="0.25">
      <c r="A27" s="353" t="s">
        <v>228</v>
      </c>
      <c r="B27" s="353"/>
      <c r="C27" s="353"/>
      <c r="D27" s="353"/>
      <c r="E27" s="353"/>
      <c r="F27" s="353"/>
    </row>
    <row r="28" spans="1:6" ht="15.75" customHeight="1" x14ac:dyDescent="0.25">
      <c r="A28" s="353"/>
      <c r="B28" s="353"/>
      <c r="C28" s="353"/>
      <c r="D28" s="353"/>
      <c r="E28" s="353"/>
      <c r="F28" s="353"/>
    </row>
    <row r="29" spans="1:6" ht="13" x14ac:dyDescent="0.25">
      <c r="A29" s="165" t="s">
        <v>174</v>
      </c>
      <c r="B29" s="165" t="s">
        <v>216</v>
      </c>
      <c r="C29" s="165" t="s">
        <v>229</v>
      </c>
      <c r="D29" s="165" t="s">
        <v>98</v>
      </c>
      <c r="E29" s="165" t="s">
        <v>218</v>
      </c>
      <c r="F29" s="165" t="s">
        <v>230</v>
      </c>
    </row>
    <row r="30" spans="1:6" x14ac:dyDescent="0.25">
      <c r="A30" s="354" t="s">
        <v>220</v>
      </c>
      <c r="B30" s="2"/>
      <c r="C30" s="3"/>
      <c r="D30" s="4"/>
      <c r="E30" s="6">
        <v>0</v>
      </c>
      <c r="F30" s="359"/>
    </row>
    <row r="31" spans="1:6" x14ac:dyDescent="0.25">
      <c r="A31" s="355"/>
      <c r="B31" s="2"/>
      <c r="C31" s="3"/>
      <c r="D31" s="4"/>
      <c r="E31" s="6">
        <v>0</v>
      </c>
      <c r="F31" s="360"/>
    </row>
    <row r="32" spans="1:6" x14ac:dyDescent="0.25">
      <c r="A32" s="355"/>
      <c r="B32" s="2"/>
      <c r="C32" s="3"/>
      <c r="D32" s="4"/>
      <c r="E32" s="6">
        <v>0</v>
      </c>
      <c r="F32" s="360"/>
    </row>
    <row r="33" spans="1:6" x14ac:dyDescent="0.25">
      <c r="A33" s="355"/>
      <c r="B33" s="2"/>
      <c r="C33" s="3"/>
      <c r="D33" s="5"/>
      <c r="E33" s="6">
        <v>0</v>
      </c>
      <c r="F33" s="360"/>
    </row>
    <row r="34" spans="1:6" x14ac:dyDescent="0.25">
      <c r="A34" s="355"/>
      <c r="B34" s="2"/>
      <c r="C34" s="161"/>
      <c r="D34" s="4"/>
      <c r="E34" s="6">
        <v>0</v>
      </c>
      <c r="F34" s="361"/>
    </row>
    <row r="35" spans="1:6" ht="13" x14ac:dyDescent="0.25">
      <c r="A35" s="344" t="s">
        <v>231</v>
      </c>
      <c r="B35" s="344"/>
      <c r="C35" s="344"/>
      <c r="D35" s="344"/>
      <c r="E35" s="344"/>
      <c r="F35" s="145">
        <f>SUM(E30:E34)</f>
        <v>0</v>
      </c>
    </row>
    <row r="36" spans="1:6" ht="5.15" customHeight="1" x14ac:dyDescent="0.25">
      <c r="A36" s="163"/>
      <c r="B36" s="163"/>
      <c r="C36" s="163"/>
      <c r="D36" s="163"/>
      <c r="E36" s="163"/>
      <c r="F36" s="164"/>
    </row>
    <row r="37" spans="1:6" x14ac:dyDescent="0.25">
      <c r="A37" s="356" t="s">
        <v>281</v>
      </c>
      <c r="B37" s="2"/>
      <c r="C37" s="3"/>
      <c r="D37" s="4"/>
      <c r="E37" s="6">
        <v>0</v>
      </c>
      <c r="F37" s="359"/>
    </row>
    <row r="38" spans="1:6" x14ac:dyDescent="0.25">
      <c r="A38" s="357"/>
      <c r="B38" s="2"/>
      <c r="C38" s="3"/>
      <c r="D38" s="4"/>
      <c r="E38" s="6">
        <v>0</v>
      </c>
      <c r="F38" s="360"/>
    </row>
    <row r="39" spans="1:6" x14ac:dyDescent="0.25">
      <c r="A39" s="357"/>
      <c r="B39" s="2"/>
      <c r="C39" s="3"/>
      <c r="D39" s="5"/>
      <c r="E39" s="6">
        <v>0</v>
      </c>
      <c r="F39" s="360"/>
    </row>
    <row r="40" spans="1:6" x14ac:dyDescent="0.25">
      <c r="A40" s="357"/>
      <c r="B40" s="2"/>
      <c r="C40" s="3"/>
      <c r="D40" s="5"/>
      <c r="E40" s="6">
        <v>0</v>
      </c>
      <c r="F40" s="360"/>
    </row>
    <row r="41" spans="1:6" x14ac:dyDescent="0.25">
      <c r="A41" s="358"/>
      <c r="B41" s="2"/>
      <c r="C41" s="3"/>
      <c r="D41" s="5"/>
      <c r="E41" s="6">
        <v>0</v>
      </c>
      <c r="F41" s="361"/>
    </row>
    <row r="42" spans="1:6" ht="13" x14ac:dyDescent="0.25">
      <c r="A42" s="344" t="s">
        <v>232</v>
      </c>
      <c r="B42" s="344"/>
      <c r="C42" s="344"/>
      <c r="D42" s="344"/>
      <c r="E42" s="344"/>
      <c r="F42" s="145">
        <f>SUM(E37:E41)</f>
        <v>0</v>
      </c>
    </row>
    <row r="43" spans="1:6" ht="5.15" customHeight="1" x14ac:dyDescent="0.25">
      <c r="A43" s="163"/>
      <c r="B43" s="163"/>
      <c r="C43" s="163"/>
      <c r="D43" s="163"/>
      <c r="E43" s="163"/>
      <c r="F43" s="164"/>
    </row>
    <row r="44" spans="1:6" x14ac:dyDescent="0.25">
      <c r="A44" s="347" t="s">
        <v>40</v>
      </c>
      <c r="B44" s="2"/>
      <c r="C44" s="3"/>
      <c r="D44" s="4"/>
      <c r="E44" s="6">
        <v>0</v>
      </c>
      <c r="F44" s="359"/>
    </row>
    <row r="45" spans="1:6" x14ac:dyDescent="0.25">
      <c r="A45" s="348"/>
      <c r="B45" s="2"/>
      <c r="C45" s="3"/>
      <c r="D45" s="4"/>
      <c r="E45" s="6">
        <v>0</v>
      </c>
      <c r="F45" s="360"/>
    </row>
    <row r="46" spans="1:6" x14ac:dyDescent="0.25">
      <c r="A46" s="348"/>
      <c r="B46" s="2"/>
      <c r="C46" s="3"/>
      <c r="D46" s="5"/>
      <c r="E46" s="6">
        <v>0</v>
      </c>
      <c r="F46" s="360"/>
    </row>
    <row r="47" spans="1:6" x14ac:dyDescent="0.25">
      <c r="A47" s="348"/>
      <c r="B47" s="2"/>
      <c r="C47" s="3"/>
      <c r="D47" s="5"/>
      <c r="E47" s="6">
        <v>0</v>
      </c>
      <c r="F47" s="360"/>
    </row>
    <row r="48" spans="1:6" x14ac:dyDescent="0.25">
      <c r="A48" s="349"/>
      <c r="B48" s="2"/>
      <c r="C48" s="3"/>
      <c r="D48" s="5"/>
      <c r="E48" s="6">
        <v>0</v>
      </c>
      <c r="F48" s="361"/>
    </row>
    <row r="49" spans="1:6" ht="13" x14ac:dyDescent="0.25">
      <c r="A49" s="344" t="s">
        <v>233</v>
      </c>
      <c r="B49" s="344"/>
      <c r="C49" s="344"/>
      <c r="D49" s="344"/>
      <c r="E49" s="344"/>
      <c r="F49" s="145">
        <f>SUM(E44:E48)</f>
        <v>0</v>
      </c>
    </row>
    <row r="50" spans="1:6" ht="5.15" customHeight="1" x14ac:dyDescent="0.25">
      <c r="A50" s="163"/>
      <c r="B50" s="163"/>
      <c r="C50" s="163"/>
      <c r="D50" s="163"/>
      <c r="E50" s="163"/>
      <c r="F50" s="164"/>
    </row>
    <row r="51" spans="1:6" ht="18.75" customHeight="1" x14ac:dyDescent="0.25">
      <c r="A51" s="363" t="s">
        <v>234</v>
      </c>
      <c r="B51" s="364"/>
      <c r="C51" s="364"/>
      <c r="D51" s="364"/>
      <c r="E51" s="364"/>
      <c r="F51" s="162">
        <f>F42+F35+F49</f>
        <v>0</v>
      </c>
    </row>
    <row r="52" spans="1:6" ht="5.15" customHeight="1" x14ac:dyDescent="0.25"/>
    <row r="55" spans="1:6" x14ac:dyDescent="0.25">
      <c r="A55" s="362" t="s">
        <v>235</v>
      </c>
      <c r="B55" s="362"/>
      <c r="C55" s="362"/>
      <c r="D55" s="362"/>
      <c r="E55" s="362"/>
      <c r="F55" s="362"/>
    </row>
    <row r="56" spans="1:6" x14ac:dyDescent="0.25">
      <c r="A56" s="362"/>
      <c r="B56" s="362"/>
      <c r="C56" s="362"/>
      <c r="D56" s="362"/>
      <c r="E56" s="362"/>
      <c r="F56" s="362"/>
    </row>
    <row r="57" spans="1:6" ht="13" x14ac:dyDescent="0.25">
      <c r="A57" s="165" t="s">
        <v>174</v>
      </c>
      <c r="B57" s="165" t="s">
        <v>216</v>
      </c>
      <c r="C57" s="165" t="s">
        <v>217</v>
      </c>
      <c r="D57" s="165" t="s">
        <v>98</v>
      </c>
      <c r="E57" s="165" t="s">
        <v>218</v>
      </c>
      <c r="F57" s="165" t="s">
        <v>219</v>
      </c>
    </row>
    <row r="58" spans="1:6" x14ac:dyDescent="0.25">
      <c r="A58" s="354" t="s">
        <v>220</v>
      </c>
      <c r="B58" s="2"/>
      <c r="C58" s="3"/>
      <c r="D58" s="4"/>
      <c r="E58" s="6">
        <v>0</v>
      </c>
      <c r="F58" s="355"/>
    </row>
    <row r="59" spans="1:6" x14ac:dyDescent="0.25">
      <c r="A59" s="355"/>
      <c r="B59" s="2"/>
      <c r="C59" s="3"/>
      <c r="D59" s="4"/>
      <c r="E59" s="6">
        <v>0</v>
      </c>
      <c r="F59" s="355"/>
    </row>
    <row r="60" spans="1:6" x14ac:dyDescent="0.25">
      <c r="A60" s="355"/>
      <c r="B60" s="2"/>
      <c r="C60" s="3"/>
      <c r="D60" s="4"/>
      <c r="E60" s="6">
        <v>0</v>
      </c>
      <c r="F60" s="355"/>
    </row>
    <row r="61" spans="1:6" x14ac:dyDescent="0.25">
      <c r="A61" s="355"/>
      <c r="B61" s="2"/>
      <c r="C61" s="3"/>
      <c r="D61" s="5"/>
      <c r="E61" s="6">
        <v>0</v>
      </c>
      <c r="F61" s="355"/>
    </row>
    <row r="62" spans="1:6" x14ac:dyDescent="0.25">
      <c r="A62" s="355"/>
      <c r="B62" s="2"/>
      <c r="C62" s="161"/>
      <c r="D62" s="4"/>
      <c r="E62" s="6">
        <v>0</v>
      </c>
      <c r="F62" s="355"/>
    </row>
    <row r="63" spans="1:6" ht="13" x14ac:dyDescent="0.25">
      <c r="A63" s="344" t="s">
        <v>236</v>
      </c>
      <c r="B63" s="344"/>
      <c r="C63" s="344"/>
      <c r="D63" s="344"/>
      <c r="E63" s="344"/>
      <c r="F63" s="145">
        <f>SUM(E58:E62)</f>
        <v>0</v>
      </c>
    </row>
    <row r="64" spans="1:6" ht="5.15" customHeight="1" x14ac:dyDescent="0.25">
      <c r="A64" s="159"/>
      <c r="B64" s="159"/>
      <c r="C64" s="159"/>
      <c r="D64" s="159"/>
      <c r="E64" s="159"/>
      <c r="F64" s="160"/>
    </row>
    <row r="65" spans="1:6" ht="13" x14ac:dyDescent="0.25">
      <c r="A65" s="367" t="s">
        <v>237</v>
      </c>
      <c r="B65" s="368"/>
      <c r="C65" s="368"/>
      <c r="D65" s="368"/>
      <c r="E65" s="369"/>
      <c r="F65" s="182">
        <f>F63</f>
        <v>0</v>
      </c>
    </row>
    <row r="68" spans="1:6" x14ac:dyDescent="0.25">
      <c r="A68" s="362" t="s">
        <v>238</v>
      </c>
      <c r="B68" s="362"/>
      <c r="C68" s="362"/>
      <c r="D68" s="362"/>
      <c r="E68" s="362"/>
      <c r="F68" s="362"/>
    </row>
    <row r="69" spans="1:6" x14ac:dyDescent="0.25">
      <c r="A69" s="362"/>
      <c r="B69" s="362"/>
      <c r="C69" s="362"/>
      <c r="D69" s="362"/>
      <c r="E69" s="362"/>
      <c r="F69" s="362"/>
    </row>
    <row r="70" spans="1:6" ht="13" x14ac:dyDescent="0.25">
      <c r="A70" s="165" t="s">
        <v>174</v>
      </c>
      <c r="B70" s="165" t="s">
        <v>216</v>
      </c>
      <c r="C70" s="165" t="s">
        <v>229</v>
      </c>
      <c r="D70" s="165" t="s">
        <v>98</v>
      </c>
      <c r="E70" s="165" t="s">
        <v>218</v>
      </c>
      <c r="F70" s="165" t="s">
        <v>230</v>
      </c>
    </row>
    <row r="71" spans="1:6" x14ac:dyDescent="0.25">
      <c r="A71" s="354" t="s">
        <v>220</v>
      </c>
      <c r="B71" s="2"/>
      <c r="C71" s="3"/>
      <c r="D71" s="4"/>
      <c r="E71" s="6">
        <v>0</v>
      </c>
      <c r="F71" s="359"/>
    </row>
    <row r="72" spans="1:6" x14ac:dyDescent="0.25">
      <c r="A72" s="355"/>
      <c r="B72" s="2"/>
      <c r="C72" s="3"/>
      <c r="D72" s="4"/>
      <c r="E72" s="6">
        <v>0</v>
      </c>
      <c r="F72" s="360"/>
    </row>
    <row r="73" spans="1:6" x14ac:dyDescent="0.25">
      <c r="A73" s="355"/>
      <c r="B73" s="2"/>
      <c r="C73" s="3"/>
      <c r="D73" s="4"/>
      <c r="E73" s="6">
        <v>0</v>
      </c>
      <c r="F73" s="360"/>
    </row>
    <row r="74" spans="1:6" x14ac:dyDescent="0.25">
      <c r="A74" s="355"/>
      <c r="B74" s="2"/>
      <c r="C74" s="3"/>
      <c r="D74" s="5"/>
      <c r="E74" s="6">
        <v>0</v>
      </c>
      <c r="F74" s="360"/>
    </row>
    <row r="75" spans="1:6" x14ac:dyDescent="0.25">
      <c r="A75" s="355"/>
      <c r="B75" s="2"/>
      <c r="C75" s="161"/>
      <c r="D75" s="4"/>
      <c r="E75" s="6">
        <v>0</v>
      </c>
      <c r="F75" s="361"/>
    </row>
    <row r="76" spans="1:6" ht="13" x14ac:dyDescent="0.25">
      <c r="A76" s="344" t="s">
        <v>239</v>
      </c>
      <c r="B76" s="344"/>
      <c r="C76" s="344"/>
      <c r="D76" s="344"/>
      <c r="E76" s="344"/>
      <c r="F76" s="145">
        <f>SUM(E71:E75)</f>
        <v>0</v>
      </c>
    </row>
    <row r="77" spans="1:6" ht="5.15" customHeight="1" x14ac:dyDescent="0.25">
      <c r="A77" s="163"/>
      <c r="B77" s="163"/>
      <c r="C77" s="163"/>
      <c r="D77" s="163"/>
      <c r="E77" s="163"/>
      <c r="F77" s="164"/>
    </row>
    <row r="78" spans="1:6" ht="13" x14ac:dyDescent="0.25">
      <c r="A78" s="365" t="s">
        <v>240</v>
      </c>
      <c r="B78" s="366"/>
      <c r="C78" s="366"/>
      <c r="D78" s="366"/>
      <c r="E78" s="366"/>
      <c r="F78" s="182">
        <f>F76</f>
        <v>0</v>
      </c>
    </row>
  </sheetData>
  <mergeCells count="32">
    <mergeCell ref="A78:E78"/>
    <mergeCell ref="A65:E65"/>
    <mergeCell ref="A68:F69"/>
    <mergeCell ref="A71:A75"/>
    <mergeCell ref="F71:F75"/>
    <mergeCell ref="A76:E76"/>
    <mergeCell ref="A55:F56"/>
    <mergeCell ref="A58:A62"/>
    <mergeCell ref="F58:F62"/>
    <mergeCell ref="A63:E63"/>
    <mergeCell ref="A51:E51"/>
    <mergeCell ref="A1:F2"/>
    <mergeCell ref="A4:A8"/>
    <mergeCell ref="A9:E9"/>
    <mergeCell ref="A11:A15"/>
    <mergeCell ref="A16:E16"/>
    <mergeCell ref="F11:F15"/>
    <mergeCell ref="F4:F8"/>
    <mergeCell ref="A42:E42"/>
    <mergeCell ref="A18:A22"/>
    <mergeCell ref="A23:E23"/>
    <mergeCell ref="A44:A48"/>
    <mergeCell ref="A49:E49"/>
    <mergeCell ref="A25:E25"/>
    <mergeCell ref="A27:F28"/>
    <mergeCell ref="A30:A34"/>
    <mergeCell ref="A35:E35"/>
    <mergeCell ref="A37:A41"/>
    <mergeCell ref="F18:F22"/>
    <mergeCell ref="F30:F34"/>
    <mergeCell ref="F37:F41"/>
    <mergeCell ref="F44:F48"/>
  </mergeCells>
  <printOptions horizontalCentered="1"/>
  <pageMargins left="0.7" right="0.7" top="0.75" bottom="0.75" header="0.3" footer="0.3"/>
  <pageSetup scale="78" fitToHeight="0" orientation="landscape" r:id="rId1"/>
  <headerFooter alignWithMargins="0">
    <oddHeader>&amp;C&amp;"Arial,Bold"&amp;14Attachment 8 - Volume III Cost Template&amp;"Arial,Regular"&amp;10
&amp;"Arial,Bold"&amp;12ODCs and Incidentals</oddHeader>
    <oddFooter>&amp;CPage &amp;P of &amp;N&amp;RRevised: 20 May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2"/>
  <sheetViews>
    <sheetView showGridLines="0" zoomScale="83" zoomScaleNormal="83" zoomScaleSheetLayoutView="100" workbookViewId="0">
      <pane ySplit="3" topLeftCell="A4" activePane="bottomLeft" state="frozen"/>
      <selection pane="bottomLeft" sqref="A1:P1"/>
    </sheetView>
  </sheetViews>
  <sheetFormatPr defaultColWidth="11.453125" defaultRowHeight="14" x14ac:dyDescent="0.3"/>
  <cols>
    <col min="1" max="1" width="31" style="8" customWidth="1"/>
    <col min="2" max="2" width="13.1796875" style="13" customWidth="1"/>
    <col min="3" max="7" width="12.7265625" style="10" customWidth="1"/>
    <col min="8" max="8" width="12.7265625" style="12" customWidth="1"/>
    <col min="9" max="9" width="12.7265625" style="11" customWidth="1"/>
    <col min="10" max="14" width="12.7265625" style="10" customWidth="1"/>
    <col min="15" max="16" width="12.7265625" style="9" customWidth="1"/>
    <col min="17" max="16384" width="11.453125" style="8"/>
  </cols>
  <sheetData>
    <row r="1" spans="1:16" s="18" customFormat="1" ht="18" customHeight="1" x14ac:dyDescent="0.25">
      <c r="A1" s="370" t="s">
        <v>280</v>
      </c>
      <c r="B1" s="370"/>
      <c r="C1" s="370"/>
      <c r="D1" s="370"/>
      <c r="E1" s="370"/>
      <c r="F1" s="370"/>
      <c r="G1" s="370"/>
      <c r="H1" s="370"/>
      <c r="I1" s="370"/>
      <c r="J1" s="370"/>
      <c r="K1" s="370"/>
      <c r="L1" s="370"/>
      <c r="M1" s="370"/>
      <c r="N1" s="370"/>
      <c r="O1" s="370"/>
      <c r="P1" s="370"/>
    </row>
    <row r="2" spans="1:16" s="26" customFormat="1" ht="15" customHeight="1" x14ac:dyDescent="0.3">
      <c r="A2" s="371" t="s">
        <v>241</v>
      </c>
      <c r="B2" s="373" t="s">
        <v>242</v>
      </c>
      <c r="C2" s="374" t="s">
        <v>243</v>
      </c>
      <c r="D2" s="375"/>
      <c r="E2" s="375"/>
      <c r="F2" s="375"/>
      <c r="G2" s="375"/>
      <c r="H2" s="375"/>
      <c r="I2" s="376"/>
      <c r="J2" s="377" t="s">
        <v>244</v>
      </c>
      <c r="K2" s="375"/>
      <c r="L2" s="375"/>
      <c r="M2" s="375"/>
      <c r="N2" s="375"/>
      <c r="O2" s="375"/>
      <c r="P2" s="376"/>
    </row>
    <row r="3" spans="1:16" s="207" customFormat="1" ht="89.25" customHeight="1" x14ac:dyDescent="0.25">
      <c r="A3" s="372"/>
      <c r="B3" s="372"/>
      <c r="C3" s="208" t="s">
        <v>245</v>
      </c>
      <c r="D3" s="208" t="s">
        <v>246</v>
      </c>
      <c r="E3" s="208" t="s">
        <v>247</v>
      </c>
      <c r="F3" s="208" t="s">
        <v>248</v>
      </c>
      <c r="G3" s="208" t="s">
        <v>249</v>
      </c>
      <c r="H3" s="185" t="s">
        <v>250</v>
      </c>
      <c r="I3" s="186" t="s">
        <v>186</v>
      </c>
      <c r="J3" s="208" t="s">
        <v>245</v>
      </c>
      <c r="K3" s="208" t="s">
        <v>246</v>
      </c>
      <c r="L3" s="208" t="s">
        <v>247</v>
      </c>
      <c r="M3" s="208" t="s">
        <v>248</v>
      </c>
      <c r="N3" s="208" t="s">
        <v>249</v>
      </c>
      <c r="O3" s="187" t="s">
        <v>251</v>
      </c>
      <c r="P3" s="188" t="s">
        <v>186</v>
      </c>
    </row>
    <row r="4" spans="1:16" s="18" customFormat="1" ht="12.5" x14ac:dyDescent="0.25">
      <c r="A4" s="189" t="s">
        <v>252</v>
      </c>
      <c r="B4" s="190"/>
      <c r="C4" s="27"/>
      <c r="D4" s="27"/>
      <c r="E4" s="27"/>
      <c r="F4" s="27"/>
      <c r="G4" s="27">
        <f t="shared" ref="G4:G18" si="0">SUM(C4:F4)</f>
        <v>0</v>
      </c>
      <c r="H4" s="191">
        <f t="shared" ref="H4:H18" si="1">SUM(G4:G4)</f>
        <v>0</v>
      </c>
      <c r="I4" s="192">
        <f>$B$4*H4</f>
        <v>0</v>
      </c>
      <c r="J4" s="27"/>
      <c r="K4" s="27"/>
      <c r="L4" s="27"/>
      <c r="M4" s="27"/>
      <c r="N4" s="27">
        <f t="shared" ref="N4:N18" si="2">SUM(J4:M4)</f>
        <v>0</v>
      </c>
      <c r="O4" s="193">
        <f t="shared" ref="O4:O18" si="3">SUM(N4:N4)</f>
        <v>0</v>
      </c>
      <c r="P4" s="194">
        <f>$B$4*O4</f>
        <v>0</v>
      </c>
    </row>
    <row r="5" spans="1:16" s="18" customFormat="1" ht="12.5" x14ac:dyDescent="0.25">
      <c r="A5" s="189" t="s">
        <v>253</v>
      </c>
      <c r="B5" s="190"/>
      <c r="C5" s="27"/>
      <c r="D5" s="27"/>
      <c r="E5" s="27"/>
      <c r="F5" s="27"/>
      <c r="G5" s="27">
        <f t="shared" si="0"/>
        <v>0</v>
      </c>
      <c r="H5" s="191">
        <f t="shared" si="1"/>
        <v>0</v>
      </c>
      <c r="I5" s="192">
        <f>$B$5*H5</f>
        <v>0</v>
      </c>
      <c r="J5" s="27"/>
      <c r="K5" s="27"/>
      <c r="L5" s="27"/>
      <c r="M5" s="27"/>
      <c r="N5" s="27">
        <f t="shared" si="2"/>
        <v>0</v>
      </c>
      <c r="O5" s="193">
        <f t="shared" si="3"/>
        <v>0</v>
      </c>
      <c r="P5" s="194">
        <f>$B$5*O5</f>
        <v>0</v>
      </c>
    </row>
    <row r="6" spans="1:16" s="18" customFormat="1" ht="12.5" x14ac:dyDescent="0.25">
      <c r="A6" s="189" t="s">
        <v>254</v>
      </c>
      <c r="B6" s="190"/>
      <c r="C6" s="27"/>
      <c r="D6" s="27"/>
      <c r="E6" s="27"/>
      <c r="F6" s="27"/>
      <c r="G6" s="27">
        <f t="shared" si="0"/>
        <v>0</v>
      </c>
      <c r="H6" s="191">
        <f t="shared" si="1"/>
        <v>0</v>
      </c>
      <c r="I6" s="192">
        <f>$B$6*H6</f>
        <v>0</v>
      </c>
      <c r="J6" s="27"/>
      <c r="K6" s="27"/>
      <c r="L6" s="27"/>
      <c r="M6" s="27"/>
      <c r="N6" s="27">
        <f t="shared" si="2"/>
        <v>0</v>
      </c>
      <c r="O6" s="193">
        <f t="shared" si="3"/>
        <v>0</v>
      </c>
      <c r="P6" s="194">
        <f>$B$6*O6</f>
        <v>0</v>
      </c>
    </row>
    <row r="7" spans="1:16" s="18" customFormat="1" ht="12.5" x14ac:dyDescent="0.25">
      <c r="A7" s="189" t="s">
        <v>255</v>
      </c>
      <c r="B7" s="190"/>
      <c r="C7" s="27"/>
      <c r="D7" s="27"/>
      <c r="E7" s="27"/>
      <c r="F7" s="27"/>
      <c r="G7" s="27">
        <f t="shared" si="0"/>
        <v>0</v>
      </c>
      <c r="H7" s="191">
        <f t="shared" si="1"/>
        <v>0</v>
      </c>
      <c r="I7" s="192">
        <f>$B$7*H7</f>
        <v>0</v>
      </c>
      <c r="J7" s="27"/>
      <c r="K7" s="27"/>
      <c r="L7" s="27"/>
      <c r="M7" s="27"/>
      <c r="N7" s="27">
        <f t="shared" si="2"/>
        <v>0</v>
      </c>
      <c r="O7" s="193">
        <f t="shared" si="3"/>
        <v>0</v>
      </c>
      <c r="P7" s="194">
        <f>$B$7*O7</f>
        <v>0</v>
      </c>
    </row>
    <row r="8" spans="1:16" s="18" customFormat="1" ht="12.5" x14ac:dyDescent="0.25">
      <c r="A8" s="189" t="s">
        <v>256</v>
      </c>
      <c r="B8" s="190"/>
      <c r="C8" s="27"/>
      <c r="D8" s="27"/>
      <c r="E8" s="27"/>
      <c r="F8" s="27"/>
      <c r="G8" s="27">
        <f t="shared" si="0"/>
        <v>0</v>
      </c>
      <c r="H8" s="191">
        <f t="shared" si="1"/>
        <v>0</v>
      </c>
      <c r="I8" s="192">
        <f>$B$8*H8</f>
        <v>0</v>
      </c>
      <c r="J8" s="27"/>
      <c r="K8" s="27"/>
      <c r="L8" s="27"/>
      <c r="M8" s="27"/>
      <c r="N8" s="27">
        <f t="shared" si="2"/>
        <v>0</v>
      </c>
      <c r="O8" s="193">
        <f t="shared" si="3"/>
        <v>0</v>
      </c>
      <c r="P8" s="194">
        <f>$B$8*O8</f>
        <v>0</v>
      </c>
    </row>
    <row r="9" spans="1:16" s="18" customFormat="1" ht="12.5" x14ac:dyDescent="0.25">
      <c r="A9" s="189" t="s">
        <v>257</v>
      </c>
      <c r="B9" s="190"/>
      <c r="C9" s="27"/>
      <c r="D9" s="27"/>
      <c r="E9" s="27"/>
      <c r="F9" s="27"/>
      <c r="G9" s="27">
        <f t="shared" si="0"/>
        <v>0</v>
      </c>
      <c r="H9" s="191">
        <f t="shared" si="1"/>
        <v>0</v>
      </c>
      <c r="I9" s="192">
        <f>$B$9*H9</f>
        <v>0</v>
      </c>
      <c r="J9" s="27"/>
      <c r="K9" s="27"/>
      <c r="L9" s="27"/>
      <c r="M9" s="27"/>
      <c r="N9" s="27">
        <f t="shared" si="2"/>
        <v>0</v>
      </c>
      <c r="O9" s="193">
        <f t="shared" si="3"/>
        <v>0</v>
      </c>
      <c r="P9" s="194">
        <f>$B$9*O9</f>
        <v>0</v>
      </c>
    </row>
    <row r="10" spans="1:16" s="18" customFormat="1" ht="12.5" x14ac:dyDescent="0.25">
      <c r="A10" s="189" t="s">
        <v>258</v>
      </c>
      <c r="B10" s="190"/>
      <c r="C10" s="27"/>
      <c r="D10" s="27"/>
      <c r="E10" s="27"/>
      <c r="F10" s="27"/>
      <c r="G10" s="27">
        <f t="shared" si="0"/>
        <v>0</v>
      </c>
      <c r="H10" s="191">
        <f t="shared" si="1"/>
        <v>0</v>
      </c>
      <c r="I10" s="192">
        <f>$B$10*H10</f>
        <v>0</v>
      </c>
      <c r="J10" s="27"/>
      <c r="K10" s="27"/>
      <c r="L10" s="27"/>
      <c r="M10" s="27"/>
      <c r="N10" s="27">
        <f t="shared" si="2"/>
        <v>0</v>
      </c>
      <c r="O10" s="193">
        <f t="shared" si="3"/>
        <v>0</v>
      </c>
      <c r="P10" s="194">
        <f>$B$10*O10</f>
        <v>0</v>
      </c>
    </row>
    <row r="11" spans="1:16" s="18" customFormat="1" ht="12.5" x14ac:dyDescent="0.25">
      <c r="A11" s="189" t="s">
        <v>259</v>
      </c>
      <c r="B11" s="190"/>
      <c r="C11" s="27"/>
      <c r="D11" s="27"/>
      <c r="E11" s="27"/>
      <c r="F11" s="27"/>
      <c r="G11" s="27">
        <f t="shared" si="0"/>
        <v>0</v>
      </c>
      <c r="H11" s="191">
        <f t="shared" si="1"/>
        <v>0</v>
      </c>
      <c r="I11" s="192">
        <f>$B$11*H11</f>
        <v>0</v>
      </c>
      <c r="J11" s="27"/>
      <c r="K11" s="27"/>
      <c r="L11" s="27"/>
      <c r="M11" s="27"/>
      <c r="N11" s="27">
        <f t="shared" si="2"/>
        <v>0</v>
      </c>
      <c r="O11" s="193">
        <f t="shared" si="3"/>
        <v>0</v>
      </c>
      <c r="P11" s="194">
        <f>$B$11*O11</f>
        <v>0</v>
      </c>
    </row>
    <row r="12" spans="1:16" s="18" customFormat="1" ht="12.5" x14ac:dyDescent="0.25">
      <c r="A12" s="189" t="s">
        <v>260</v>
      </c>
      <c r="B12" s="190"/>
      <c r="C12" s="27"/>
      <c r="D12" s="27"/>
      <c r="E12" s="27"/>
      <c r="F12" s="27"/>
      <c r="G12" s="27">
        <f t="shared" si="0"/>
        <v>0</v>
      </c>
      <c r="H12" s="191">
        <f t="shared" si="1"/>
        <v>0</v>
      </c>
      <c r="I12" s="192">
        <f>$B$12*H12</f>
        <v>0</v>
      </c>
      <c r="J12" s="27"/>
      <c r="K12" s="27"/>
      <c r="L12" s="27"/>
      <c r="M12" s="27"/>
      <c r="N12" s="27">
        <f t="shared" si="2"/>
        <v>0</v>
      </c>
      <c r="O12" s="193">
        <f t="shared" si="3"/>
        <v>0</v>
      </c>
      <c r="P12" s="194">
        <f>$B$12*O12</f>
        <v>0</v>
      </c>
    </row>
    <row r="13" spans="1:16" s="18" customFormat="1" ht="12.5" x14ac:dyDescent="0.25">
      <c r="A13" s="189" t="s">
        <v>261</v>
      </c>
      <c r="B13" s="190"/>
      <c r="C13" s="27"/>
      <c r="D13" s="27"/>
      <c r="E13" s="27"/>
      <c r="F13" s="27"/>
      <c r="G13" s="27">
        <f t="shared" si="0"/>
        <v>0</v>
      </c>
      <c r="H13" s="191">
        <f t="shared" si="1"/>
        <v>0</v>
      </c>
      <c r="I13" s="192">
        <f>$B$13*H13</f>
        <v>0</v>
      </c>
      <c r="J13" s="27"/>
      <c r="K13" s="27"/>
      <c r="L13" s="27"/>
      <c r="M13" s="27"/>
      <c r="N13" s="27">
        <f t="shared" si="2"/>
        <v>0</v>
      </c>
      <c r="O13" s="193">
        <f t="shared" si="3"/>
        <v>0</v>
      </c>
      <c r="P13" s="194">
        <f>$B$13*O13</f>
        <v>0</v>
      </c>
    </row>
    <row r="14" spans="1:16" s="18" customFormat="1" ht="12.5" x14ac:dyDescent="0.25">
      <c r="A14" s="189" t="s">
        <v>262</v>
      </c>
      <c r="B14" s="190"/>
      <c r="C14" s="27"/>
      <c r="D14" s="27"/>
      <c r="E14" s="27"/>
      <c r="F14" s="27"/>
      <c r="G14" s="27">
        <f t="shared" si="0"/>
        <v>0</v>
      </c>
      <c r="H14" s="191">
        <f t="shared" si="1"/>
        <v>0</v>
      </c>
      <c r="I14" s="192">
        <f>$B$14*H14</f>
        <v>0</v>
      </c>
      <c r="J14" s="27"/>
      <c r="K14" s="27"/>
      <c r="L14" s="27"/>
      <c r="M14" s="27"/>
      <c r="N14" s="27">
        <f t="shared" si="2"/>
        <v>0</v>
      </c>
      <c r="O14" s="193">
        <f t="shared" si="3"/>
        <v>0</v>
      </c>
      <c r="P14" s="194">
        <f>$B$14*O14</f>
        <v>0</v>
      </c>
    </row>
    <row r="15" spans="1:16" s="18" customFormat="1" ht="12.5" x14ac:dyDescent="0.25">
      <c r="A15" s="189" t="s">
        <v>263</v>
      </c>
      <c r="B15" s="190"/>
      <c r="C15" s="27"/>
      <c r="D15" s="27"/>
      <c r="E15" s="27"/>
      <c r="F15" s="27"/>
      <c r="G15" s="27">
        <f t="shared" si="0"/>
        <v>0</v>
      </c>
      <c r="H15" s="191">
        <f t="shared" si="1"/>
        <v>0</v>
      </c>
      <c r="I15" s="192">
        <f>$B$15*H15</f>
        <v>0</v>
      </c>
      <c r="J15" s="27"/>
      <c r="K15" s="27"/>
      <c r="L15" s="27"/>
      <c r="M15" s="27"/>
      <c r="N15" s="27">
        <f t="shared" si="2"/>
        <v>0</v>
      </c>
      <c r="O15" s="193">
        <f t="shared" si="3"/>
        <v>0</v>
      </c>
      <c r="P15" s="194">
        <f>$B$15*O15</f>
        <v>0</v>
      </c>
    </row>
    <row r="16" spans="1:16" s="18" customFormat="1" ht="12.5" x14ac:dyDescent="0.25">
      <c r="A16" s="189" t="s">
        <v>264</v>
      </c>
      <c r="B16" s="190"/>
      <c r="C16" s="27"/>
      <c r="D16" s="27"/>
      <c r="E16" s="27"/>
      <c r="F16" s="27"/>
      <c r="G16" s="27">
        <f t="shared" si="0"/>
        <v>0</v>
      </c>
      <c r="H16" s="191">
        <f t="shared" si="1"/>
        <v>0</v>
      </c>
      <c r="I16" s="192">
        <f>$B$16*H16</f>
        <v>0</v>
      </c>
      <c r="J16" s="27"/>
      <c r="K16" s="27"/>
      <c r="L16" s="27"/>
      <c r="M16" s="27"/>
      <c r="N16" s="27">
        <f t="shared" si="2"/>
        <v>0</v>
      </c>
      <c r="O16" s="193">
        <f t="shared" si="3"/>
        <v>0</v>
      </c>
      <c r="P16" s="194">
        <f>$B$16*O16</f>
        <v>0</v>
      </c>
    </row>
    <row r="17" spans="1:16" s="18" customFormat="1" ht="12.5" x14ac:dyDescent="0.25">
      <c r="A17" s="189" t="s">
        <v>265</v>
      </c>
      <c r="B17" s="190"/>
      <c r="C17" s="27"/>
      <c r="D17" s="27"/>
      <c r="E17" s="27"/>
      <c r="F17" s="27"/>
      <c r="G17" s="27">
        <f t="shared" si="0"/>
        <v>0</v>
      </c>
      <c r="H17" s="191">
        <f t="shared" si="1"/>
        <v>0</v>
      </c>
      <c r="I17" s="192">
        <f>$B$17*H17</f>
        <v>0</v>
      </c>
      <c r="J17" s="27"/>
      <c r="K17" s="27"/>
      <c r="L17" s="27"/>
      <c r="M17" s="27"/>
      <c r="N17" s="27">
        <f t="shared" si="2"/>
        <v>0</v>
      </c>
      <c r="O17" s="193">
        <f t="shared" si="3"/>
        <v>0</v>
      </c>
      <c r="P17" s="194">
        <f>$B$17*O17</f>
        <v>0</v>
      </c>
    </row>
    <row r="18" spans="1:16" s="18" customFormat="1" ht="12.5" x14ac:dyDescent="0.25">
      <c r="A18" s="381"/>
      <c r="B18" s="381"/>
      <c r="C18" s="381"/>
      <c r="D18" s="381"/>
      <c r="E18" s="381"/>
      <c r="F18" s="381"/>
      <c r="G18" s="195">
        <f t="shared" si="0"/>
        <v>0</v>
      </c>
      <c r="H18" s="196">
        <f t="shared" si="1"/>
        <v>0</v>
      </c>
      <c r="I18" s="197">
        <f>$B$18*H18</f>
        <v>0</v>
      </c>
      <c r="J18" s="198"/>
      <c r="K18" s="198"/>
      <c r="L18" s="198"/>
      <c r="M18" s="198"/>
      <c r="N18" s="198">
        <f t="shared" si="2"/>
        <v>0</v>
      </c>
      <c r="O18" s="199">
        <f t="shared" si="3"/>
        <v>0</v>
      </c>
      <c r="P18" s="200">
        <f>$B$18*O18</f>
        <v>0</v>
      </c>
    </row>
    <row r="19" spans="1:16" s="24" customFormat="1" ht="15.5" x14ac:dyDescent="0.25">
      <c r="A19" s="201" t="s">
        <v>266</v>
      </c>
      <c r="B19" s="202">
        <f>SUM(B4:B18)</f>
        <v>0</v>
      </c>
      <c r="C19" s="378">
        <f>SUM(I4:I18)</f>
        <v>0</v>
      </c>
      <c r="D19" s="379"/>
      <c r="E19" s="379"/>
      <c r="F19" s="379"/>
      <c r="G19" s="379"/>
      <c r="H19" s="379"/>
      <c r="I19" s="379"/>
      <c r="J19" s="380">
        <f>SUM(P4:P18)</f>
        <v>0</v>
      </c>
      <c r="K19" s="379"/>
      <c r="L19" s="379"/>
      <c r="M19" s="379"/>
      <c r="N19" s="379"/>
      <c r="O19" s="379"/>
      <c r="P19" s="379"/>
    </row>
    <row r="20" spans="1:16" s="14" customFormat="1" ht="8.15" customHeight="1" x14ac:dyDescent="0.25">
      <c r="A20" s="382"/>
      <c r="B20" s="383"/>
      <c r="C20" s="383"/>
      <c r="D20" s="383"/>
      <c r="E20" s="383"/>
      <c r="F20" s="383"/>
      <c r="G20" s="383"/>
      <c r="H20" s="383"/>
      <c r="I20" s="383"/>
      <c r="J20" s="383"/>
      <c r="K20" s="383"/>
      <c r="L20" s="383"/>
      <c r="M20" s="383"/>
      <c r="N20" s="383"/>
      <c r="O20" s="383"/>
      <c r="P20" s="383"/>
    </row>
    <row r="21" spans="1:16" s="18" customFormat="1" ht="16.5" x14ac:dyDescent="0.25">
      <c r="A21" s="370" t="s">
        <v>267</v>
      </c>
      <c r="B21" s="370"/>
      <c r="C21" s="370"/>
      <c r="D21" s="370"/>
      <c r="E21" s="370"/>
      <c r="F21" s="370"/>
      <c r="G21" s="370"/>
      <c r="H21" s="370"/>
      <c r="I21" s="370"/>
      <c r="J21" s="370"/>
      <c r="K21" s="370"/>
      <c r="L21" s="370"/>
      <c r="M21" s="370"/>
      <c r="N21" s="370"/>
      <c r="O21" s="370"/>
      <c r="P21" s="370"/>
    </row>
    <row r="22" spans="1:16" s="26" customFormat="1" ht="15" customHeight="1" x14ac:dyDescent="0.25">
      <c r="A22" s="384" t="s">
        <v>268</v>
      </c>
      <c r="B22" s="385" t="s">
        <v>269</v>
      </c>
      <c r="C22" s="386" t="s">
        <v>270</v>
      </c>
      <c r="D22" s="379"/>
      <c r="E22" s="379"/>
      <c r="F22" s="379"/>
      <c r="G22" s="379"/>
      <c r="H22" s="379"/>
      <c r="I22" s="379"/>
      <c r="J22" s="387" t="s">
        <v>271</v>
      </c>
      <c r="K22" s="379"/>
      <c r="L22" s="379"/>
      <c r="M22" s="379"/>
      <c r="N22" s="379"/>
      <c r="O22" s="379"/>
      <c r="P22" s="379"/>
    </row>
    <row r="23" spans="1:16" s="25" customFormat="1" ht="15" customHeight="1" x14ac:dyDescent="0.25">
      <c r="A23" s="379"/>
      <c r="B23" s="379"/>
      <c r="C23" s="388" t="s">
        <v>272</v>
      </c>
      <c r="D23" s="379"/>
      <c r="E23" s="379"/>
      <c r="F23" s="379"/>
      <c r="G23" s="389" t="s">
        <v>186</v>
      </c>
      <c r="H23" s="379"/>
      <c r="I23" s="379"/>
      <c r="J23" s="390" t="s">
        <v>272</v>
      </c>
      <c r="K23" s="379"/>
      <c r="L23" s="379"/>
      <c r="M23" s="379"/>
      <c r="N23" s="391" t="s">
        <v>186</v>
      </c>
      <c r="O23" s="379"/>
      <c r="P23" s="379"/>
    </row>
    <row r="24" spans="1:16" s="18" customFormat="1" ht="12.5" x14ac:dyDescent="0.25">
      <c r="A24" s="189" t="s">
        <v>273</v>
      </c>
      <c r="B24" s="203">
        <v>0</v>
      </c>
      <c r="C24" s="395"/>
      <c r="D24" s="379"/>
      <c r="E24" s="379"/>
      <c r="F24" s="379"/>
      <c r="G24" s="396">
        <f>$B$24+($B$24*C24)</f>
        <v>0</v>
      </c>
      <c r="H24" s="379"/>
      <c r="I24" s="379"/>
      <c r="J24" s="397"/>
      <c r="K24" s="379"/>
      <c r="L24" s="379"/>
      <c r="M24" s="379"/>
      <c r="N24" s="398">
        <f>$B$24+($B$24*J24)</f>
        <v>0</v>
      </c>
      <c r="O24" s="379"/>
      <c r="P24" s="379"/>
    </row>
    <row r="25" spans="1:16" s="18" customFormat="1" ht="12.5" x14ac:dyDescent="0.25">
      <c r="A25" s="189" t="s">
        <v>274</v>
      </c>
      <c r="B25" s="204">
        <v>0</v>
      </c>
      <c r="C25" s="400"/>
      <c r="D25" s="379"/>
      <c r="E25" s="379"/>
      <c r="F25" s="379"/>
      <c r="G25" s="396">
        <f>$B$25+($B$25*C25)</f>
        <v>0</v>
      </c>
      <c r="H25" s="379"/>
      <c r="I25" s="379"/>
      <c r="J25" s="401"/>
      <c r="K25" s="379"/>
      <c r="L25" s="379"/>
      <c r="M25" s="379"/>
      <c r="N25" s="398">
        <f>$B$25+($B$25*J25)</f>
        <v>0</v>
      </c>
      <c r="O25" s="379"/>
      <c r="P25" s="379"/>
    </row>
    <row r="26" spans="1:16" s="24" customFormat="1" ht="15.5" x14ac:dyDescent="0.25">
      <c r="A26" s="399" t="s">
        <v>275</v>
      </c>
      <c r="B26" s="379"/>
      <c r="C26" s="378">
        <f>SUM(G24:I25)</f>
        <v>0</v>
      </c>
      <c r="D26" s="379"/>
      <c r="E26" s="379"/>
      <c r="F26" s="379"/>
      <c r="G26" s="379"/>
      <c r="H26" s="379"/>
      <c r="I26" s="379"/>
      <c r="J26" s="380">
        <f>SUM(N24:P25)</f>
        <v>0</v>
      </c>
      <c r="K26" s="379"/>
      <c r="L26" s="379"/>
      <c r="M26" s="379"/>
      <c r="N26" s="379"/>
      <c r="O26" s="379"/>
      <c r="P26" s="379"/>
    </row>
    <row r="27" spans="1:16" s="14" customFormat="1" ht="8.15" customHeight="1" x14ac:dyDescent="0.25">
      <c r="A27" s="382"/>
      <c r="B27" s="383"/>
      <c r="C27" s="383"/>
      <c r="D27" s="383"/>
      <c r="E27" s="383"/>
      <c r="F27" s="383"/>
      <c r="G27" s="383"/>
      <c r="H27" s="383"/>
      <c r="I27" s="383"/>
      <c r="J27" s="383"/>
      <c r="K27" s="383"/>
      <c r="L27" s="383"/>
      <c r="M27" s="383"/>
      <c r="N27" s="383"/>
      <c r="O27" s="383"/>
      <c r="P27" s="383"/>
    </row>
    <row r="28" spans="1:16" s="18" customFormat="1" ht="16.5" x14ac:dyDescent="0.25">
      <c r="A28" s="370" t="s">
        <v>276</v>
      </c>
      <c r="B28" s="370"/>
      <c r="C28" s="370"/>
      <c r="D28" s="370"/>
      <c r="E28" s="370"/>
      <c r="F28" s="370"/>
      <c r="G28" s="370"/>
      <c r="H28" s="370"/>
      <c r="I28" s="370"/>
      <c r="J28" s="370"/>
      <c r="K28" s="370"/>
      <c r="L28" s="370"/>
      <c r="M28" s="370"/>
      <c r="N28" s="370"/>
      <c r="O28" s="370"/>
      <c r="P28" s="370"/>
    </row>
    <row r="29" spans="1:16" s="24" customFormat="1" ht="16.5" customHeight="1" x14ac:dyDescent="0.25">
      <c r="A29" s="201"/>
      <c r="B29" s="202"/>
      <c r="C29" s="392" t="s">
        <v>277</v>
      </c>
      <c r="D29" s="379"/>
      <c r="E29" s="379"/>
      <c r="F29" s="379"/>
      <c r="G29" s="379"/>
      <c r="H29" s="378">
        <f>SUM(C19,C26)</f>
        <v>0</v>
      </c>
      <c r="I29" s="379"/>
      <c r="J29" s="393" t="s">
        <v>278</v>
      </c>
      <c r="K29" s="379"/>
      <c r="L29" s="379"/>
      <c r="M29" s="379"/>
      <c r="N29" s="379"/>
      <c r="O29" s="394">
        <f>SUM(J19,J26)</f>
        <v>0</v>
      </c>
      <c r="P29" s="379"/>
    </row>
    <row r="30" spans="1:16" s="18" customFormat="1" x14ac:dyDescent="0.25">
      <c r="B30" s="23"/>
      <c r="C30" s="20"/>
      <c r="D30" s="20"/>
      <c r="E30" s="20"/>
      <c r="F30" s="20"/>
      <c r="G30" s="20"/>
      <c r="H30" s="22"/>
      <c r="I30" s="21"/>
      <c r="J30" s="20"/>
      <c r="K30" s="20"/>
      <c r="L30" s="20"/>
      <c r="M30" s="20"/>
      <c r="N30" s="20"/>
      <c r="O30" s="19"/>
      <c r="P30" s="19"/>
    </row>
    <row r="31" spans="1:16" s="18" customFormat="1" ht="18" x14ac:dyDescent="0.25">
      <c r="A31" s="205" t="s">
        <v>279</v>
      </c>
      <c r="B31" s="23"/>
      <c r="C31" s="20"/>
      <c r="D31" s="20"/>
      <c r="E31" s="20"/>
      <c r="F31" s="20"/>
      <c r="G31" s="20"/>
      <c r="H31" s="22"/>
      <c r="I31" s="21"/>
      <c r="J31" s="20"/>
      <c r="K31" s="20"/>
      <c r="L31" s="20"/>
      <c r="M31" s="20"/>
      <c r="N31" s="20"/>
      <c r="O31" s="19"/>
      <c r="P31" s="19"/>
    </row>
    <row r="32" spans="1:16" s="14" customFormat="1" ht="18" x14ac:dyDescent="0.25">
      <c r="A32" s="206">
        <f>SUM(H29,O29)</f>
        <v>0</v>
      </c>
      <c r="C32" s="17"/>
      <c r="D32" s="17"/>
      <c r="E32" s="17"/>
      <c r="F32" s="17"/>
      <c r="G32" s="17"/>
      <c r="H32" s="16"/>
      <c r="J32" s="15"/>
      <c r="K32" s="15"/>
      <c r="L32" s="15"/>
      <c r="M32" s="15"/>
      <c r="N32" s="15"/>
      <c r="O32" s="15"/>
      <c r="P32" s="15"/>
    </row>
  </sheetData>
  <mergeCells count="35">
    <mergeCell ref="A26:B26"/>
    <mergeCell ref="C26:I26"/>
    <mergeCell ref="J26:P26"/>
    <mergeCell ref="A27:P27"/>
    <mergeCell ref="C25:F25"/>
    <mergeCell ref="G25:I25"/>
    <mergeCell ref="J25:M25"/>
    <mergeCell ref="N25:P25"/>
    <mergeCell ref="G23:I23"/>
    <mergeCell ref="J23:M23"/>
    <mergeCell ref="N23:P23"/>
    <mergeCell ref="C29:G29"/>
    <mergeCell ref="H29:I29"/>
    <mergeCell ref="J29:N29"/>
    <mergeCell ref="O29:P29"/>
    <mergeCell ref="C24:F24"/>
    <mergeCell ref="G24:I24"/>
    <mergeCell ref="J24:M24"/>
    <mergeCell ref="N24:P24"/>
    <mergeCell ref="A1:P1"/>
    <mergeCell ref="A21:P21"/>
    <mergeCell ref="A28:P28"/>
    <mergeCell ref="A2:A3"/>
    <mergeCell ref="B2:B3"/>
    <mergeCell ref="C2:I2"/>
    <mergeCell ref="J2:P2"/>
    <mergeCell ref="C19:I19"/>
    <mergeCell ref="J19:P19"/>
    <mergeCell ref="A18:F18"/>
    <mergeCell ref="A20:P20"/>
    <mergeCell ref="A22:A23"/>
    <mergeCell ref="B22:B23"/>
    <mergeCell ref="C22:I22"/>
    <mergeCell ref="J22:P22"/>
    <mergeCell ref="C23:F23"/>
  </mergeCells>
  <printOptions horizontalCentered="1"/>
  <pageMargins left="0.7" right="0.7" top="0.75" bottom="0.75" header="0.3" footer="0.3"/>
  <pageSetup scale="46" fitToHeight="0" orientation="landscape" r:id="rId1"/>
  <headerFooter>
    <oddHeader>&amp;C&amp;"Arial,Bold"&amp;14Attachment 8 - Volume III Cost Template&amp;"Arial,Regular"&amp;10
&amp;"Arial,Bold"&amp;12Labor Category Pricing</oddHeader>
    <oddFooter>&amp;CPage &amp;P of &amp;N&amp;RRevised: 20 May 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FPPMemoReleaseDate xmlns="b5b84264-8ca6-4921-9bf1-ad99b6e63d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CB2D489C1E34EBC3829B95252154D" ma:contentTypeVersion="12" ma:contentTypeDescription="Create a new document." ma:contentTypeScope="" ma:versionID="97c2a003ec62cb759ec2f1b4bf6a0c6a">
  <xsd:schema xmlns:xsd="http://www.w3.org/2001/XMLSchema" xmlns:xs="http://www.w3.org/2001/XMLSchema" xmlns:p="http://schemas.microsoft.com/office/2006/metadata/properties" xmlns:ns2="b5b84264-8ca6-4921-9bf1-ad99b6e63de6" targetNamespace="http://schemas.microsoft.com/office/2006/metadata/properties" ma:root="true" ma:fieldsID="59ddcd1bcd4371d7bd5078e78b2628a1" ns2:_="">
    <xsd:import namespace="b5b84264-8ca6-4921-9bf1-ad99b6e63d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OFPPMemoReleaseDate"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84264-8ca6-4921-9bf1-ad99b6e63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OFPPMemoReleaseDate" ma:index="12" nillable="true" ma:displayName="OFPP Memo Release Date" ma:format="DateOnly" ma:indexed="true" ma:internalName="OFPPMemoReleaseDate">
      <xsd:simpleType>
        <xsd:restriction base="dms:DateTim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239AB-B493-4BC5-A1C4-7EB831886740}">
  <ds:schemaRefs>
    <ds:schemaRef ds:uri="http://schemas.microsoft.com/sharepoint/v3/contenttype/forms"/>
  </ds:schemaRefs>
</ds:datastoreItem>
</file>

<file path=customXml/itemProps2.xml><?xml version="1.0" encoding="utf-8"?>
<ds:datastoreItem xmlns:ds="http://schemas.openxmlformats.org/officeDocument/2006/customXml" ds:itemID="{FED52BB7-A875-4135-AD7C-59D371CDE0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6C12C60-B269-43D8-BE67-8F20278178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Total Summary</vt:lpstr>
      <vt:lpstr>Base Year</vt:lpstr>
      <vt:lpstr>Option Year 1</vt:lpstr>
      <vt:lpstr>Base &amp; OY1 Travel</vt:lpstr>
      <vt:lpstr>Base &amp; OY 1 ODC &amp; Incidental</vt:lpstr>
      <vt:lpstr>Labor Category Pricing</vt:lpstr>
      <vt:lpstr>Instructions!Print_Area</vt:lpstr>
      <vt:lpstr>'Total Summary'!Print_Area</vt:lpstr>
      <vt:lpstr>'Base Year'!Print_Titles</vt:lpstr>
      <vt:lpstr>'Labor Category Pricing'!Print_Titles</vt:lpstr>
      <vt:lpstr>'Option Year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2012-02-14T20:03:55Z</dcterms:created>
  <dcterms:modified xsi:type="dcterms:W3CDTF">2025-05-12T18:29:37Z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0x0101009E2CB2D489C1E34EBC3829B95252154D</vt:lpwstr>
  </property>
</Properties>
</file>